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1smazat\tabulky\"/>
    </mc:Choice>
  </mc:AlternateContent>
  <xr:revisionPtr revIDLastSave="0" documentId="13_ncr:1_{676C1351-47FA-47F0-B943-5652006A56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ČK" sheetId="3" r:id="rId2"/>
    <sheet name="HB" sheetId="4" r:id="rId3"/>
    <sheet name="JK" sheetId="5" r:id="rId4"/>
    <sheet name="LD" sheetId="10" r:id="rId5"/>
    <sheet name="LC" sheetId="6" r:id="rId6"/>
    <sheet name="MŠ" sheetId="7" r:id="rId7"/>
    <sheet name="NS" sheetId="8" r:id="rId8"/>
    <sheet name="OZ" sheetId="9" r:id="rId9"/>
  </sheets>
  <definedNames>
    <definedName name="_xlnm.Print_Area" localSheetId="0">'celovečerní hraný film'!$A$1:$AB$45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0" l="1"/>
  <c r="D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E39" i="9"/>
  <c r="D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E39" i="8"/>
  <c r="D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E39" i="7"/>
  <c r="D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E39" i="6"/>
  <c r="D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E39" i="5"/>
  <c r="D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E39" i="4"/>
  <c r="D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20" i="2" l="1"/>
  <c r="R36" i="2"/>
  <c r="R38" i="2"/>
  <c r="R30" i="2"/>
  <c r="R32" i="2"/>
  <c r="R26" i="2"/>
  <c r="R31" i="2"/>
  <c r="R18" i="2"/>
  <c r="R19" i="2"/>
  <c r="R17" i="2"/>
  <c r="R25" i="2"/>
  <c r="R37" i="2"/>
  <c r="R21" i="2"/>
  <c r="R16" i="2"/>
  <c r="R24" i="2"/>
  <c r="R22" i="2"/>
  <c r="R28" i="2"/>
  <c r="R15" i="2"/>
  <c r="R23" i="2"/>
  <c r="R27" i="2"/>
  <c r="R29" i="2"/>
  <c r="R33" i="2"/>
  <c r="R35" i="2"/>
  <c r="R34" i="2"/>
  <c r="E39" i="3"/>
  <c r="D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E39" i="2"/>
  <c r="D39" i="2"/>
  <c r="S39" i="2" l="1"/>
  <c r="S40" i="2" s="1"/>
</calcChain>
</file>

<file path=xl/sharedStrings.xml><?xml version="1.0" encoding="utf-8"?>
<sst xmlns="http://schemas.openxmlformats.org/spreadsheetml/2006/main" count="2150" uniqueCount="162">
  <si>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</si>
  <si>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</si>
  <si>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</si>
  <si>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</si>
  <si>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</si>
  <si>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</si>
  <si>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</si>
  <si>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</si>
  <si>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</si>
  <si>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</si>
  <si>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</si>
  <si>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</si>
  <si>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</si>
  <si>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</si>
  <si>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</si>
  <si>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</si>
  <si>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</si>
  <si>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</si>
  <si>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</si>
  <si>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</si>
  <si>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</si>
  <si>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</si>
  <si>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</si>
  <si>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</si>
  <si>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</si>
  <si>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</si>
  <si>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</si>
  <si>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</si>
  <si>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</si>
  <si>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</si>
  <si>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</si>
  <si>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</si>
  <si>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</si>
  <si>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</si>
  <si>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</si>
  <si>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</si>
  <si>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</si>
  <si>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</si>
  <si>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2022-2-7-21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</si>
  <si>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5. - 27. 6. 2022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</si>
  <si>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30. 6. 2025</t>
    </r>
  </si>
  <si>
    <t>Přínos a význam pro českou a evropskou kinematografii a společnost</t>
  </si>
  <si>
    <t>Producentská koncepce a ekonomické parametry projektu</t>
  </si>
  <si>
    <t>Profil žadatele</t>
  </si>
  <si>
    <t>Formální kvalita projektu</t>
  </si>
  <si>
    <t>0-25</t>
  </si>
  <si>
    <t>CINEART TV PRAGUE s.r.o.</t>
  </si>
  <si>
    <t>8Heads Productions s.r.o.</t>
  </si>
  <si>
    <t>Bohemia Motion Pictures a.s.</t>
  </si>
  <si>
    <t>Chelmsford s.r.o.</t>
  </si>
  <si>
    <t>Marlene Film Production, s. r. o.</t>
  </si>
  <si>
    <t>BELTFILM s.r.o.</t>
  </si>
  <si>
    <t>Bio Illusion, s.r.o.</t>
  </si>
  <si>
    <t>SCREENPLAY BY s.r.o.</t>
  </si>
  <si>
    <t>endorfilm s.r.o.</t>
  </si>
  <si>
    <t>nutprodukce s.r.o.</t>
  </si>
  <si>
    <t>Punk Film, s.r.o.</t>
  </si>
  <si>
    <t>Rudolf Merkner</t>
  </si>
  <si>
    <t>LUMINAR Film s.r.o</t>
  </si>
  <si>
    <t>MasterFilm, s.r.o.</t>
  </si>
  <si>
    <t>LOVE.FRAME s.r.o.</t>
  </si>
  <si>
    <t>Breathless Films s.r.o.</t>
  </si>
  <si>
    <t>Helium Film s.r.o.</t>
  </si>
  <si>
    <t>moloko film s.r.o.</t>
  </si>
  <si>
    <t>Shore Points s.r.o.</t>
  </si>
  <si>
    <t>Bionaut s.r.o.</t>
  </si>
  <si>
    <t>Actress film s.r.o.</t>
  </si>
  <si>
    <t>Analog Vision s.r.o.</t>
  </si>
  <si>
    <t>Bio Illusion s.r.o.</t>
  </si>
  <si>
    <t>Smrt krále Kandaula</t>
  </si>
  <si>
    <t>Tichá pošta</t>
  </si>
  <si>
    <t>Kdo je tady nejlepší</t>
  </si>
  <si>
    <t>Chelmsford</t>
  </si>
  <si>
    <t>Tatar</t>
  </si>
  <si>
    <t>Lady</t>
  </si>
  <si>
    <t>Cukrkandl</t>
  </si>
  <si>
    <t>Situace kněze</t>
  </si>
  <si>
    <t>Nevděčné bytosti</t>
  </si>
  <si>
    <t>Poberta</t>
  </si>
  <si>
    <t>Letní škola 2001</t>
  </si>
  <si>
    <t xml:space="preserve">Odchodem to nekončí </t>
  </si>
  <si>
    <t>Jak přežít svého muže</t>
  </si>
  <si>
    <t xml:space="preserve">Tanec s medvědem </t>
  </si>
  <si>
    <t>Můry</t>
  </si>
  <si>
    <t>Hana</t>
  </si>
  <si>
    <t>Mord</t>
  </si>
  <si>
    <t>Thinking David</t>
  </si>
  <si>
    <t>Otec</t>
  </si>
  <si>
    <t>Daleko/Blízko</t>
  </si>
  <si>
    <t>Divoký hon</t>
  </si>
  <si>
    <t>Dceruška</t>
  </si>
  <si>
    <t xml:space="preserve">Metropolitan </t>
  </si>
  <si>
    <t>Stahujzdarma.com</t>
  </si>
  <si>
    <t>Kopecká Anna</t>
  </si>
  <si>
    <t>Hendrich Vladimír</t>
  </si>
  <si>
    <t xml:space="preserve">Cielová Hana </t>
  </si>
  <si>
    <t>Procházková Maria</t>
  </si>
  <si>
    <t>Nováková Marta</t>
  </si>
  <si>
    <t>Jiřiště Jakub</t>
  </si>
  <si>
    <t>Prokopová Alena</t>
  </si>
  <si>
    <t>Lukeš Jan</t>
  </si>
  <si>
    <t>Skupa Lukáš</t>
  </si>
  <si>
    <t>Gregor Lukáš</t>
  </si>
  <si>
    <t>Uhrik Štefan</t>
  </si>
  <si>
    <t xml:space="preserve">Štern Jan </t>
  </si>
  <si>
    <t>Voráč Jiří</t>
  </si>
  <si>
    <t>ANO</t>
  </si>
  <si>
    <t>NE</t>
  </si>
  <si>
    <t>Voráč JIří</t>
  </si>
  <si>
    <t>Štern Jan</t>
  </si>
  <si>
    <t>Rozvaldová Jana</t>
  </si>
  <si>
    <t>Borovan Pavel</t>
  </si>
  <si>
    <t>Kráčmer Michal</t>
  </si>
  <si>
    <t>Tuček Daniel</t>
  </si>
  <si>
    <t>Konečný Lubomír</t>
  </si>
  <si>
    <t xml:space="preserve">Vandas Martin </t>
  </si>
  <si>
    <t xml:space="preserve">Schwarcz Viktor </t>
  </si>
  <si>
    <t xml:space="preserve">Vála Luboš </t>
  </si>
  <si>
    <t>Kuhrová Veronika</t>
  </si>
  <si>
    <t>Schwarcz Viktor</t>
  </si>
  <si>
    <t xml:space="preserve">Rozvaldová Jana </t>
  </si>
  <si>
    <t xml:space="preserve">Mathé Ivo </t>
  </si>
  <si>
    <t>Krejčí Tereza</t>
  </si>
  <si>
    <t>Vandas Martin</t>
  </si>
  <si>
    <t>Vála Luboš</t>
  </si>
  <si>
    <t>ano</t>
  </si>
  <si>
    <t>ne</t>
  </si>
  <si>
    <t xml:space="preserve">ano </t>
  </si>
  <si>
    <t xml:space="preserve">ne </t>
  </si>
  <si>
    <t>Daňhel Jan/Nováková Marta</t>
  </si>
  <si>
    <t>5305/2022</t>
  </si>
  <si>
    <t>5311/2022</t>
  </si>
  <si>
    <t>5317/2022</t>
  </si>
  <si>
    <t>5318/2022</t>
  </si>
  <si>
    <t>5329/2022</t>
  </si>
  <si>
    <t>5330/2022</t>
  </si>
  <si>
    <t>5331/2022</t>
  </si>
  <si>
    <t>5332/2022</t>
  </si>
  <si>
    <t>5335/2022</t>
  </si>
  <si>
    <t>5349/2022</t>
  </si>
  <si>
    <t>5350/2022</t>
  </si>
  <si>
    <t>5351/2022</t>
  </si>
  <si>
    <t>5352/2022</t>
  </si>
  <si>
    <t>5353/2022</t>
  </si>
  <si>
    <t>5354/2022</t>
  </si>
  <si>
    <t>5355/2022</t>
  </si>
  <si>
    <t>5356/2022</t>
  </si>
  <si>
    <t>5357/2022</t>
  </si>
  <si>
    <t>5361/2022</t>
  </si>
  <si>
    <t>5363/2022</t>
  </si>
  <si>
    <t>5364/2022</t>
  </si>
  <si>
    <t>5366/2022</t>
  </si>
  <si>
    <t>5367/2022</t>
  </si>
  <si>
    <t>5368/2022</t>
  </si>
  <si>
    <t>Projekty této výzvy budou na základě usnesení č. 264/2022 hrazeny ze státní dotace 2022.</t>
  </si>
  <si>
    <t>investiční dotace</t>
  </si>
  <si>
    <t>90%</t>
  </si>
  <si>
    <t>80%</t>
  </si>
  <si>
    <t>85%</t>
  </si>
  <si>
    <t>70%</t>
  </si>
  <si>
    <t>ano-30%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</si>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</sst>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40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9" width="14.44140625" style="2" customWidth="1"/>
    <col min="20" max="20" width="21.6640625" style="2" customWidth="1"/>
    <col min="21" max="21" width="10.33203125" style="2" customWidth="1"/>
    <col min="22" max="25" width="9.33203125" style="2" customWidth="1"/>
    <col min="26" max="26" width="10.33203125" style="2" customWidth="1"/>
    <col min="27" max="28" width="15.6640625" style="2" customWidth="1"/>
    <col min="29" max="16384" width="9.109375" style="2"/>
  </cols>
  <sheetData>
    <row r="1" spans="1:92" ht="38.25" customHeight="1" x14ac:dyDescent="0.3">
      <c r="A1" s="1" t="s">
        <v>33</v>
      </c>
    </row>
    <row r="2" spans="1:92" ht="12.6" x14ac:dyDescent="0.3">
      <c r="A2" s="4" t="s">
        <v>38</v>
      </c>
      <c r="D2" s="4" t="s">
        <v>22</v>
      </c>
    </row>
    <row r="3" spans="1:92" ht="12.6" x14ac:dyDescent="0.3">
      <c r="A3" s="4" t="s">
        <v>36</v>
      </c>
      <c r="D3" s="2" t="s">
        <v>30</v>
      </c>
    </row>
    <row r="4" spans="1:92" ht="12.6" x14ac:dyDescent="0.3">
      <c r="A4" s="4" t="s">
        <v>39</v>
      </c>
      <c r="D4" s="2" t="s">
        <v>31</v>
      </c>
    </row>
    <row r="5" spans="1:92" ht="12.6" x14ac:dyDescent="0.3">
      <c r="A5" s="4" t="s">
        <v>34</v>
      </c>
      <c r="D5" s="2" t="s">
        <v>32</v>
      </c>
    </row>
    <row r="6" spans="1:92" ht="12.6" x14ac:dyDescent="0.3">
      <c r="A6" s="2" t="s">
        <v>40</v>
      </c>
    </row>
    <row r="7" spans="1:92" ht="12.6" x14ac:dyDescent="0.3">
      <c r="A7" s="13" t="s">
        <v>37</v>
      </c>
      <c r="D7" s="4" t="s">
        <v>23</v>
      </c>
    </row>
    <row r="8" spans="1:92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92" x14ac:dyDescent="0.3">
      <c r="D9" s="23"/>
      <c r="E9" s="23"/>
      <c r="F9" s="23"/>
      <c r="G9" s="23"/>
      <c r="H9" s="23"/>
      <c r="I9" s="23"/>
      <c r="J9" s="23"/>
      <c r="K9" s="23"/>
    </row>
    <row r="10" spans="1:9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92" ht="12.6" customHeight="1" x14ac:dyDescent="0.3">
      <c r="A11" s="4"/>
    </row>
    <row r="12" spans="1:92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  <c r="S12" s="25" t="s">
        <v>4</v>
      </c>
      <c r="T12" s="25" t="s">
        <v>5</v>
      </c>
      <c r="U12" s="25" t="s">
        <v>6</v>
      </c>
      <c r="V12" s="25" t="s">
        <v>7</v>
      </c>
      <c r="W12" s="25" t="s">
        <v>16</v>
      </c>
      <c r="X12" s="25" t="s">
        <v>15</v>
      </c>
      <c r="Y12" s="25" t="s">
        <v>8</v>
      </c>
      <c r="Z12" s="25" t="s">
        <v>9</v>
      </c>
      <c r="AA12" s="25" t="s">
        <v>10</v>
      </c>
      <c r="AB12" s="25" t="s">
        <v>11</v>
      </c>
    </row>
    <row r="13" spans="1:92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92" ht="28.95" customHeight="1" x14ac:dyDescent="0.3">
      <c r="A14" s="27"/>
      <c r="B14" s="27"/>
      <c r="C14" s="27"/>
      <c r="D14" s="27"/>
      <c r="E14" s="30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24</v>
      </c>
      <c r="K14" s="6" t="s">
        <v>25</v>
      </c>
      <c r="L14" s="6" t="s">
        <v>26</v>
      </c>
      <c r="M14" s="6" t="s">
        <v>19</v>
      </c>
      <c r="N14" s="6" t="s">
        <v>21</v>
      </c>
      <c r="O14" s="6" t="s">
        <v>45</v>
      </c>
      <c r="P14" s="6" t="s">
        <v>20</v>
      </c>
      <c r="Q14" s="6" t="s">
        <v>20</v>
      </c>
      <c r="R14" s="6"/>
      <c r="S14" s="6"/>
      <c r="T14" s="7"/>
      <c r="U14" s="7"/>
      <c r="V14" s="7"/>
      <c r="W14" s="7"/>
      <c r="X14" s="7"/>
      <c r="Y14" s="7"/>
      <c r="Z14" s="7"/>
      <c r="AA14" s="7"/>
      <c r="AB14" s="6"/>
    </row>
    <row r="15" spans="1:92" s="8" customFormat="1" ht="12.75" customHeight="1" x14ac:dyDescent="0.2">
      <c r="A15" s="17" t="s">
        <v>148</v>
      </c>
      <c r="B15" s="18" t="s">
        <v>63</v>
      </c>
      <c r="C15" s="18" t="s">
        <v>87</v>
      </c>
      <c r="D15" s="19">
        <v>28088250</v>
      </c>
      <c r="E15" s="20">
        <v>7000000</v>
      </c>
      <c r="F15" s="18" t="s">
        <v>103</v>
      </c>
      <c r="G15" s="22" t="s">
        <v>106</v>
      </c>
      <c r="H15" s="18"/>
      <c r="I15" s="18"/>
      <c r="J15" s="18" t="s">
        <v>113</v>
      </c>
      <c r="K15" s="18" t="s">
        <v>106</v>
      </c>
      <c r="L15" s="9">
        <v>37.571399999999997</v>
      </c>
      <c r="M15" s="9">
        <v>13.142899999999999</v>
      </c>
      <c r="N15" s="9">
        <v>9</v>
      </c>
      <c r="O15" s="9">
        <v>23.428599999999999</v>
      </c>
      <c r="P15" s="9">
        <v>2</v>
      </c>
      <c r="Q15" s="9">
        <v>4.7142999999999997</v>
      </c>
      <c r="R15" s="9">
        <f>SUM(L15:Q15)</f>
        <v>89.857199999999992</v>
      </c>
      <c r="S15" s="15">
        <v>7000000</v>
      </c>
      <c r="T15" s="10" t="s">
        <v>155</v>
      </c>
      <c r="U15" s="32" t="s">
        <v>125</v>
      </c>
      <c r="V15" s="32" t="s">
        <v>125</v>
      </c>
      <c r="W15" s="32" t="s">
        <v>126</v>
      </c>
      <c r="X15" s="32" t="s">
        <v>126</v>
      </c>
      <c r="Y15" s="33">
        <v>0.86</v>
      </c>
      <c r="Z15" s="11" t="s">
        <v>156</v>
      </c>
      <c r="AA15" s="21">
        <v>45534</v>
      </c>
      <c r="AB15" s="21">
        <v>45535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8" customFormat="1" ht="12.75" customHeight="1" x14ac:dyDescent="0.2">
      <c r="A16" s="17" t="s">
        <v>144</v>
      </c>
      <c r="B16" s="18" t="s">
        <v>59</v>
      </c>
      <c r="C16" s="18" t="s">
        <v>83</v>
      </c>
      <c r="D16" s="19">
        <v>46050000</v>
      </c>
      <c r="E16" s="20">
        <v>15000000</v>
      </c>
      <c r="F16" s="17" t="s">
        <v>100</v>
      </c>
      <c r="G16" s="22" t="s">
        <v>106</v>
      </c>
      <c r="H16" s="18"/>
      <c r="I16" s="18"/>
      <c r="J16" s="18" t="s">
        <v>121</v>
      </c>
      <c r="K16" s="18" t="s">
        <v>106</v>
      </c>
      <c r="L16" s="9">
        <v>36.571399999999997</v>
      </c>
      <c r="M16" s="9">
        <v>12.7143</v>
      </c>
      <c r="N16" s="9">
        <v>8.2857000000000003</v>
      </c>
      <c r="O16" s="9">
        <v>23</v>
      </c>
      <c r="P16" s="9">
        <v>3</v>
      </c>
      <c r="Q16" s="9">
        <v>4.8571</v>
      </c>
      <c r="R16" s="9">
        <f>SUM(L16:Q16)</f>
        <v>88.4285</v>
      </c>
      <c r="S16" s="15">
        <v>13500000</v>
      </c>
      <c r="T16" s="10" t="s">
        <v>155</v>
      </c>
      <c r="U16" s="32" t="s">
        <v>127</v>
      </c>
      <c r="V16" s="32" t="s">
        <v>127</v>
      </c>
      <c r="W16" s="32" t="s">
        <v>126</v>
      </c>
      <c r="X16" s="32" t="s">
        <v>126</v>
      </c>
      <c r="Y16" s="33">
        <v>0.7</v>
      </c>
      <c r="Z16" s="11" t="s">
        <v>157</v>
      </c>
      <c r="AA16" s="21">
        <v>45838</v>
      </c>
      <c r="AB16" s="21">
        <v>45838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">
      <c r="A17" s="17" t="s">
        <v>140</v>
      </c>
      <c r="B17" s="18" t="s">
        <v>55</v>
      </c>
      <c r="C17" s="18" t="s">
        <v>79</v>
      </c>
      <c r="D17" s="19">
        <v>23787000</v>
      </c>
      <c r="E17" s="20">
        <v>9000000</v>
      </c>
      <c r="F17" s="17" t="s">
        <v>95</v>
      </c>
      <c r="G17" s="22" t="s">
        <v>106</v>
      </c>
      <c r="H17" s="18" t="s">
        <v>99</v>
      </c>
      <c r="I17" s="18" t="s">
        <v>106</v>
      </c>
      <c r="J17" s="18" t="s">
        <v>118</v>
      </c>
      <c r="K17" s="18" t="s">
        <v>106</v>
      </c>
      <c r="L17" s="9">
        <v>37.428600000000003</v>
      </c>
      <c r="M17" s="9">
        <v>13.428599999999999</v>
      </c>
      <c r="N17" s="9">
        <v>7.4286000000000003</v>
      </c>
      <c r="O17" s="9">
        <v>22.857099999999999</v>
      </c>
      <c r="P17" s="9">
        <v>2</v>
      </c>
      <c r="Q17" s="9">
        <v>4</v>
      </c>
      <c r="R17" s="9">
        <f>SUM(L17:Q17)</f>
        <v>87.142900000000012</v>
      </c>
      <c r="S17" s="15">
        <v>9000000</v>
      </c>
      <c r="T17" s="10" t="s">
        <v>155</v>
      </c>
      <c r="U17" s="32" t="s">
        <v>125</v>
      </c>
      <c r="V17" s="32" t="s">
        <v>125</v>
      </c>
      <c r="W17" s="32" t="s">
        <v>126</v>
      </c>
      <c r="X17" s="32" t="s">
        <v>126</v>
      </c>
      <c r="Y17" s="33">
        <v>0.74</v>
      </c>
      <c r="Z17" s="11" t="s">
        <v>158</v>
      </c>
      <c r="AA17" s="21">
        <v>45412</v>
      </c>
      <c r="AB17" s="21">
        <v>45412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">
      <c r="A18" s="17" t="s">
        <v>138</v>
      </c>
      <c r="B18" s="18" t="s">
        <v>54</v>
      </c>
      <c r="C18" s="18" t="s">
        <v>77</v>
      </c>
      <c r="D18" s="19">
        <v>38757421</v>
      </c>
      <c r="E18" s="20">
        <v>14500000</v>
      </c>
      <c r="F18" s="18" t="s">
        <v>129</v>
      </c>
      <c r="G18" s="22" t="s">
        <v>106</v>
      </c>
      <c r="H18" s="18"/>
      <c r="I18" s="18"/>
      <c r="J18" s="18" t="s">
        <v>118</v>
      </c>
      <c r="K18" s="18" t="s">
        <v>106</v>
      </c>
      <c r="L18" s="9">
        <v>33.571399999999997</v>
      </c>
      <c r="M18" s="9">
        <v>12.428599999999999</v>
      </c>
      <c r="N18" s="9">
        <v>9.2857000000000003</v>
      </c>
      <c r="O18" s="9">
        <v>21.714300000000001</v>
      </c>
      <c r="P18" s="9">
        <v>5</v>
      </c>
      <c r="Q18" s="9">
        <v>4.7142999999999997</v>
      </c>
      <c r="R18" s="9">
        <f>SUM(L18:Q18)</f>
        <v>86.714299999999994</v>
      </c>
      <c r="S18" s="15">
        <v>13000000</v>
      </c>
      <c r="T18" s="10" t="s">
        <v>155</v>
      </c>
      <c r="U18" s="32" t="s">
        <v>127</v>
      </c>
      <c r="V18" s="32" t="s">
        <v>127</v>
      </c>
      <c r="W18" s="32" t="s">
        <v>126</v>
      </c>
      <c r="X18" s="32" t="s">
        <v>126</v>
      </c>
      <c r="Y18" s="33">
        <v>0.76</v>
      </c>
      <c r="Z18" s="11" t="s">
        <v>158</v>
      </c>
      <c r="AA18" s="21">
        <v>45626</v>
      </c>
      <c r="AB18" s="21">
        <v>45626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">
      <c r="A19" s="17" t="s">
        <v>139</v>
      </c>
      <c r="B19" s="18" t="s">
        <v>55</v>
      </c>
      <c r="C19" s="18" t="s">
        <v>78</v>
      </c>
      <c r="D19" s="19">
        <v>30615400</v>
      </c>
      <c r="E19" s="20">
        <v>11000000</v>
      </c>
      <c r="F19" s="18" t="s">
        <v>93</v>
      </c>
      <c r="G19" s="22" t="s">
        <v>106</v>
      </c>
      <c r="H19" s="18" t="s">
        <v>94</v>
      </c>
      <c r="I19" s="18" t="s">
        <v>106</v>
      </c>
      <c r="J19" s="18"/>
      <c r="K19" s="18"/>
      <c r="L19" s="9">
        <v>34.285699999999999</v>
      </c>
      <c r="M19" s="9">
        <v>11.428599999999999</v>
      </c>
      <c r="N19" s="9">
        <v>8</v>
      </c>
      <c r="O19" s="9">
        <v>22.571400000000001</v>
      </c>
      <c r="P19" s="9">
        <v>3</v>
      </c>
      <c r="Q19" s="9">
        <v>5</v>
      </c>
      <c r="R19" s="9">
        <f>SUM(L19:Q19)</f>
        <v>84.285699999999991</v>
      </c>
      <c r="S19" s="15">
        <v>10500000</v>
      </c>
      <c r="T19" s="10" t="s">
        <v>155</v>
      </c>
      <c r="U19" s="32" t="s">
        <v>125</v>
      </c>
      <c r="V19" s="32" t="s">
        <v>125</v>
      </c>
      <c r="W19" s="32" t="s">
        <v>125</v>
      </c>
      <c r="X19" s="11" t="s">
        <v>160</v>
      </c>
      <c r="Y19" s="33">
        <v>0.6</v>
      </c>
      <c r="Z19" s="11" t="s">
        <v>159</v>
      </c>
      <c r="AA19" s="21">
        <v>45536</v>
      </c>
      <c r="AB19" s="21">
        <v>45565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x14ac:dyDescent="0.2">
      <c r="A20" s="17" t="s">
        <v>131</v>
      </c>
      <c r="B20" s="18" t="s">
        <v>47</v>
      </c>
      <c r="C20" s="18" t="s">
        <v>70</v>
      </c>
      <c r="D20" s="19">
        <v>49061720</v>
      </c>
      <c r="E20" s="20">
        <v>12000000</v>
      </c>
      <c r="F20" s="18" t="s">
        <v>94</v>
      </c>
      <c r="G20" s="22" t="s">
        <v>106</v>
      </c>
      <c r="H20" s="18" t="s">
        <v>102</v>
      </c>
      <c r="I20" s="18" t="s">
        <v>106</v>
      </c>
      <c r="J20" s="18" t="s">
        <v>111</v>
      </c>
      <c r="K20" s="18" t="s">
        <v>106</v>
      </c>
      <c r="L20" s="9">
        <v>31.714300000000001</v>
      </c>
      <c r="M20" s="9">
        <v>12</v>
      </c>
      <c r="N20" s="9">
        <v>8.2857000000000003</v>
      </c>
      <c r="O20" s="9">
        <v>21.714300000000001</v>
      </c>
      <c r="P20" s="9">
        <v>2</v>
      </c>
      <c r="Q20" s="9">
        <v>4.7142999999999997</v>
      </c>
      <c r="R20" s="9">
        <f>SUM(L20:Q20)</f>
        <v>80.428600000000003</v>
      </c>
      <c r="S20" s="15">
        <v>11000000</v>
      </c>
      <c r="T20" s="10" t="s">
        <v>155</v>
      </c>
      <c r="U20" s="32" t="s">
        <v>125</v>
      </c>
      <c r="V20" s="32" t="s">
        <v>125</v>
      </c>
      <c r="W20" s="32" t="s">
        <v>126</v>
      </c>
      <c r="X20" s="32" t="s">
        <v>126</v>
      </c>
      <c r="Y20" s="33">
        <v>0.62</v>
      </c>
      <c r="Z20" s="11" t="s">
        <v>159</v>
      </c>
      <c r="AA20" s="21">
        <v>45716</v>
      </c>
      <c r="AB20" s="21">
        <v>45716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ht="12.75" customHeight="1" x14ac:dyDescent="0.2">
      <c r="A21" s="17" t="s">
        <v>143</v>
      </c>
      <c r="B21" s="18" t="s">
        <v>58</v>
      </c>
      <c r="C21" s="18" t="s">
        <v>82</v>
      </c>
      <c r="D21" s="19">
        <v>26315560</v>
      </c>
      <c r="E21" s="20">
        <v>11000000</v>
      </c>
      <c r="F21" s="17" t="s">
        <v>94</v>
      </c>
      <c r="G21" s="22" t="s">
        <v>106</v>
      </c>
      <c r="H21" s="18" t="s">
        <v>102</v>
      </c>
      <c r="I21" s="18" t="s">
        <v>106</v>
      </c>
      <c r="J21" s="18" t="s">
        <v>112</v>
      </c>
      <c r="K21" s="18" t="s">
        <v>106</v>
      </c>
      <c r="L21" s="9">
        <v>30.428599999999999</v>
      </c>
      <c r="M21" s="9">
        <v>11.571400000000001</v>
      </c>
      <c r="N21" s="9">
        <v>7.8571</v>
      </c>
      <c r="O21" s="9">
        <v>20</v>
      </c>
      <c r="P21" s="9">
        <v>3</v>
      </c>
      <c r="Q21" s="9">
        <v>4.7142999999999997</v>
      </c>
      <c r="R21" s="9">
        <f>SUM(L21:Q21)</f>
        <v>77.571399999999997</v>
      </c>
      <c r="S21" s="15"/>
      <c r="T21" s="10"/>
      <c r="U21" s="32" t="s">
        <v>125</v>
      </c>
      <c r="V21" s="11"/>
      <c r="W21" s="32" t="s">
        <v>126</v>
      </c>
      <c r="X21" s="11"/>
      <c r="Y21" s="33">
        <v>0.76</v>
      </c>
      <c r="Z21" s="11"/>
      <c r="AA21" s="21">
        <v>45566</v>
      </c>
      <c r="AB21" s="34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">
      <c r="A22" s="17" t="s">
        <v>146</v>
      </c>
      <c r="B22" s="18" t="s">
        <v>61</v>
      </c>
      <c r="C22" s="18" t="s">
        <v>85</v>
      </c>
      <c r="D22" s="19">
        <v>17080000</v>
      </c>
      <c r="E22" s="20">
        <v>7500000</v>
      </c>
      <c r="F22" s="17" t="s">
        <v>101</v>
      </c>
      <c r="G22" s="22" t="s">
        <v>106</v>
      </c>
      <c r="H22" s="18"/>
      <c r="I22" s="18"/>
      <c r="J22" s="18" t="s">
        <v>112</v>
      </c>
      <c r="K22" s="18" t="s">
        <v>106</v>
      </c>
      <c r="L22" s="9">
        <v>32.428600000000003</v>
      </c>
      <c r="M22" s="9">
        <v>11.428599999999999</v>
      </c>
      <c r="N22" s="9">
        <v>7</v>
      </c>
      <c r="O22" s="9">
        <v>21.857099999999999</v>
      </c>
      <c r="P22" s="9">
        <v>0</v>
      </c>
      <c r="Q22" s="9">
        <v>4.8571</v>
      </c>
      <c r="R22" s="9">
        <f>SUM(L22:Q22)</f>
        <v>77.571400000000011</v>
      </c>
      <c r="S22" s="15"/>
      <c r="T22" s="10"/>
      <c r="U22" s="32" t="s">
        <v>125</v>
      </c>
      <c r="V22" s="11"/>
      <c r="W22" s="32" t="s">
        <v>126</v>
      </c>
      <c r="X22" s="11"/>
      <c r="Y22" s="33">
        <v>0.7</v>
      </c>
      <c r="Z22" s="11"/>
      <c r="AA22" s="21">
        <v>45350</v>
      </c>
      <c r="AB22" s="34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ht="13.5" customHeight="1" x14ac:dyDescent="0.2">
      <c r="A23" s="17" t="s">
        <v>149</v>
      </c>
      <c r="B23" s="18" t="s">
        <v>64</v>
      </c>
      <c r="C23" s="18" t="s">
        <v>88</v>
      </c>
      <c r="D23" s="19">
        <v>15500000</v>
      </c>
      <c r="E23" s="20">
        <v>7000000</v>
      </c>
      <c r="F23" s="17"/>
      <c r="G23" s="22"/>
      <c r="H23" s="18" t="s">
        <v>109</v>
      </c>
      <c r="I23" s="18" t="s">
        <v>106</v>
      </c>
      <c r="J23" s="18" t="s">
        <v>123</v>
      </c>
      <c r="K23" s="18" t="s">
        <v>106</v>
      </c>
      <c r="L23" s="9">
        <v>32.142899999999997</v>
      </c>
      <c r="M23" s="9">
        <v>10.857100000000001</v>
      </c>
      <c r="N23" s="9">
        <v>7.5713999999999997</v>
      </c>
      <c r="O23" s="9">
        <v>20.142900000000001</v>
      </c>
      <c r="P23" s="9">
        <v>2</v>
      </c>
      <c r="Q23" s="9">
        <v>4.8571</v>
      </c>
      <c r="R23" s="9">
        <f>SUM(L23:Q23)</f>
        <v>77.571399999999997</v>
      </c>
      <c r="S23" s="16"/>
      <c r="T23" s="10"/>
      <c r="U23" s="32" t="s">
        <v>125</v>
      </c>
      <c r="V23" s="11"/>
      <c r="W23" s="32" t="s">
        <v>126</v>
      </c>
      <c r="X23" s="11"/>
      <c r="Y23" s="33">
        <v>0.77</v>
      </c>
      <c r="Z23" s="11"/>
      <c r="AA23" s="21">
        <v>45535</v>
      </c>
      <c r="AB23" s="34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ht="12.75" customHeight="1" x14ac:dyDescent="0.2">
      <c r="A24" s="17" t="s">
        <v>145</v>
      </c>
      <c r="B24" s="18" t="s">
        <v>60</v>
      </c>
      <c r="C24" s="18" t="s">
        <v>84</v>
      </c>
      <c r="D24" s="19">
        <v>66792900</v>
      </c>
      <c r="E24" s="20">
        <v>15000000</v>
      </c>
      <c r="F24" s="17"/>
      <c r="G24" s="22"/>
      <c r="H24" s="18" t="s">
        <v>100</v>
      </c>
      <c r="I24" s="18" t="s">
        <v>106</v>
      </c>
      <c r="J24" s="18" t="s">
        <v>120</v>
      </c>
      <c r="K24" s="18" t="s">
        <v>106</v>
      </c>
      <c r="L24" s="9">
        <v>29.142900000000001</v>
      </c>
      <c r="M24" s="9">
        <v>11.142899999999999</v>
      </c>
      <c r="N24" s="9">
        <v>8</v>
      </c>
      <c r="O24" s="9">
        <v>22.142900000000001</v>
      </c>
      <c r="P24" s="9">
        <v>2</v>
      </c>
      <c r="Q24" s="9">
        <v>4.8571</v>
      </c>
      <c r="R24" s="9">
        <f>SUM(L24:Q24)</f>
        <v>77.285800000000009</v>
      </c>
      <c r="S24" s="15"/>
      <c r="T24" s="10"/>
      <c r="U24" s="32" t="s">
        <v>125</v>
      </c>
      <c r="V24" s="11"/>
      <c r="W24" s="32" t="s">
        <v>126</v>
      </c>
      <c r="X24" s="11"/>
      <c r="Y24" s="33">
        <v>0.55000000000000004</v>
      </c>
      <c r="Z24" s="11"/>
      <c r="AA24" s="21">
        <v>45838</v>
      </c>
      <c r="AB24" s="34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ht="12.75" customHeight="1" x14ac:dyDescent="0.2">
      <c r="A25" s="17" t="s">
        <v>141</v>
      </c>
      <c r="B25" s="18" t="s">
        <v>56</v>
      </c>
      <c r="C25" s="18" t="s">
        <v>80</v>
      </c>
      <c r="D25" s="19">
        <v>16986000</v>
      </c>
      <c r="E25" s="20">
        <v>7500000</v>
      </c>
      <c r="F25" s="18"/>
      <c r="G25" s="22"/>
      <c r="H25" s="18" t="s">
        <v>95</v>
      </c>
      <c r="I25" s="18" t="s">
        <v>106</v>
      </c>
      <c r="J25" s="18" t="s">
        <v>119</v>
      </c>
      <c r="K25" s="18" t="s">
        <v>106</v>
      </c>
      <c r="L25" s="9">
        <v>31</v>
      </c>
      <c r="M25" s="9">
        <v>12</v>
      </c>
      <c r="N25" s="9">
        <v>7.4286000000000003</v>
      </c>
      <c r="O25" s="9">
        <v>17.857099999999999</v>
      </c>
      <c r="P25" s="9">
        <v>3</v>
      </c>
      <c r="Q25" s="9">
        <v>4.1429</v>
      </c>
      <c r="R25" s="9">
        <f>SUM(L25:Q25)</f>
        <v>75.428600000000003</v>
      </c>
      <c r="S25" s="15"/>
      <c r="T25" s="10"/>
      <c r="U25" s="32" t="s">
        <v>125</v>
      </c>
      <c r="V25" s="11"/>
      <c r="W25" s="32" t="s">
        <v>126</v>
      </c>
      <c r="X25" s="11"/>
      <c r="Y25" s="33">
        <v>0.65</v>
      </c>
      <c r="Z25" s="11"/>
      <c r="AA25" s="21">
        <v>45322</v>
      </c>
      <c r="AB25" s="34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8" customFormat="1" ht="12.75" customHeight="1" x14ac:dyDescent="0.2">
      <c r="A26" s="17" t="s">
        <v>136</v>
      </c>
      <c r="B26" s="18" t="s">
        <v>52</v>
      </c>
      <c r="C26" s="18" t="s">
        <v>75</v>
      </c>
      <c r="D26" s="19">
        <v>34932400</v>
      </c>
      <c r="E26" s="20">
        <v>10000000</v>
      </c>
      <c r="F26" s="17" t="s">
        <v>99</v>
      </c>
      <c r="G26" s="22" t="s">
        <v>106</v>
      </c>
      <c r="H26" s="18" t="s">
        <v>108</v>
      </c>
      <c r="I26" s="18" t="s">
        <v>106</v>
      </c>
      <c r="J26" s="18" t="s">
        <v>116</v>
      </c>
      <c r="K26" s="18" t="s">
        <v>106</v>
      </c>
      <c r="L26" s="9">
        <v>28.857099999999999</v>
      </c>
      <c r="M26" s="9">
        <v>10.2857</v>
      </c>
      <c r="N26" s="9">
        <v>7.5713999999999997</v>
      </c>
      <c r="O26" s="9">
        <v>20.857099999999999</v>
      </c>
      <c r="P26" s="9">
        <v>3</v>
      </c>
      <c r="Q26" s="9">
        <v>4.5713999999999997</v>
      </c>
      <c r="R26" s="9">
        <f>SUM(L26:Q26)</f>
        <v>75.142699999999991</v>
      </c>
      <c r="S26" s="16"/>
      <c r="T26" s="10"/>
      <c r="U26" s="32" t="s">
        <v>125</v>
      </c>
      <c r="V26" s="11"/>
      <c r="W26" s="32" t="s">
        <v>126</v>
      </c>
      <c r="X26" s="11"/>
      <c r="Y26" s="33">
        <v>0.48</v>
      </c>
      <c r="Z26" s="11"/>
      <c r="AA26" s="21">
        <v>45350</v>
      </c>
      <c r="AB26" s="34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8" customFormat="1" ht="12.75" customHeight="1" x14ac:dyDescent="0.2">
      <c r="A27" s="17" t="s">
        <v>150</v>
      </c>
      <c r="B27" s="18" t="s">
        <v>65</v>
      </c>
      <c r="C27" s="18" t="s">
        <v>89</v>
      </c>
      <c r="D27" s="19">
        <v>50096900</v>
      </c>
      <c r="E27" s="20">
        <v>18000000</v>
      </c>
      <c r="F27" s="18" t="s">
        <v>96</v>
      </c>
      <c r="G27" s="22" t="s">
        <v>106</v>
      </c>
      <c r="H27" s="18" t="s">
        <v>103</v>
      </c>
      <c r="I27" s="18" t="s">
        <v>106</v>
      </c>
      <c r="J27" s="18" t="s">
        <v>122</v>
      </c>
      <c r="K27" s="18" t="s">
        <v>106</v>
      </c>
      <c r="L27" s="9">
        <v>32.714300000000001</v>
      </c>
      <c r="M27" s="9">
        <v>11</v>
      </c>
      <c r="N27" s="9">
        <v>8.2857000000000003</v>
      </c>
      <c r="O27" s="9">
        <v>17.142900000000001</v>
      </c>
      <c r="P27" s="9">
        <v>2</v>
      </c>
      <c r="Q27" s="9">
        <v>3.8571</v>
      </c>
      <c r="R27" s="9">
        <f>SUM(L27:Q27)</f>
        <v>75</v>
      </c>
      <c r="S27" s="15"/>
      <c r="T27" s="10"/>
      <c r="U27" s="32" t="s">
        <v>125</v>
      </c>
      <c r="V27" s="11"/>
      <c r="W27" s="32" t="s">
        <v>125</v>
      </c>
      <c r="X27" s="11"/>
      <c r="Y27" s="33">
        <v>0.77</v>
      </c>
      <c r="Z27" s="11"/>
      <c r="AA27" s="21">
        <v>45838</v>
      </c>
      <c r="AB27" s="34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8" customFormat="1" x14ac:dyDescent="0.2">
      <c r="A28" s="17" t="s">
        <v>147</v>
      </c>
      <c r="B28" s="18" t="s">
        <v>62</v>
      </c>
      <c r="C28" s="18" t="s">
        <v>86</v>
      </c>
      <c r="D28" s="19">
        <v>44926500</v>
      </c>
      <c r="E28" s="20">
        <v>12000000</v>
      </c>
      <c r="F28" s="17" t="s">
        <v>102</v>
      </c>
      <c r="G28" s="22" t="s">
        <v>106</v>
      </c>
      <c r="H28" s="18" t="s">
        <v>97</v>
      </c>
      <c r="I28" s="18" t="s">
        <v>106</v>
      </c>
      <c r="J28" s="18" t="s">
        <v>122</v>
      </c>
      <c r="K28" s="18" t="s">
        <v>107</v>
      </c>
      <c r="L28" s="9">
        <v>30.857099999999999</v>
      </c>
      <c r="M28" s="9">
        <v>11.428599999999999</v>
      </c>
      <c r="N28" s="9">
        <v>7.7142999999999997</v>
      </c>
      <c r="O28" s="9">
        <v>16.428599999999999</v>
      </c>
      <c r="P28" s="9">
        <v>4</v>
      </c>
      <c r="Q28" s="9">
        <v>3.2856999999999998</v>
      </c>
      <c r="R28" s="9">
        <f>SUM(L28:Q28)</f>
        <v>73.714300000000009</v>
      </c>
      <c r="S28" s="15"/>
      <c r="T28" s="10"/>
      <c r="U28" s="32" t="s">
        <v>125</v>
      </c>
      <c r="V28" s="11"/>
      <c r="W28" s="32" t="s">
        <v>126</v>
      </c>
      <c r="X28" s="11"/>
      <c r="Y28" s="33">
        <v>0.65</v>
      </c>
      <c r="Z28" s="11"/>
      <c r="AA28" s="21">
        <v>46022</v>
      </c>
      <c r="AB28" s="34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8" customFormat="1" ht="12.75" customHeight="1" x14ac:dyDescent="0.2">
      <c r="A29" s="17" t="s">
        <v>151</v>
      </c>
      <c r="B29" s="18" t="s">
        <v>66</v>
      </c>
      <c r="C29" s="18" t="s">
        <v>90</v>
      </c>
      <c r="D29" s="19">
        <v>34420000</v>
      </c>
      <c r="E29" s="20">
        <v>11800000</v>
      </c>
      <c r="F29" s="17"/>
      <c r="G29" s="22"/>
      <c r="H29" s="18"/>
      <c r="I29" s="18"/>
      <c r="J29" s="18" t="s">
        <v>111</v>
      </c>
      <c r="K29" s="18" t="s">
        <v>106</v>
      </c>
      <c r="L29" s="9">
        <v>27.714300000000001</v>
      </c>
      <c r="M29" s="9">
        <v>9.5714000000000006</v>
      </c>
      <c r="N29" s="9">
        <v>9.2857000000000003</v>
      </c>
      <c r="O29" s="9">
        <v>18.285699999999999</v>
      </c>
      <c r="P29" s="9">
        <v>0</v>
      </c>
      <c r="Q29" s="9">
        <v>4.8571</v>
      </c>
      <c r="R29" s="9">
        <f>SUM(L29:Q29)</f>
        <v>69.714200000000005</v>
      </c>
      <c r="S29" s="15"/>
      <c r="T29" s="10"/>
      <c r="U29" s="32" t="s">
        <v>125</v>
      </c>
      <c r="V29" s="11"/>
      <c r="W29" s="32" t="s">
        <v>126</v>
      </c>
      <c r="X29" s="11"/>
      <c r="Y29" s="33">
        <v>0.65</v>
      </c>
      <c r="Z29" s="11"/>
      <c r="AA29" s="21">
        <v>45383</v>
      </c>
      <c r="AB29" s="34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8" customFormat="1" ht="12.75" customHeight="1" x14ac:dyDescent="0.2">
      <c r="A30" s="17" t="s">
        <v>134</v>
      </c>
      <c r="B30" s="18" t="s">
        <v>50</v>
      </c>
      <c r="C30" s="18" t="s">
        <v>73</v>
      </c>
      <c r="D30" s="19">
        <v>42327680</v>
      </c>
      <c r="E30" s="20">
        <v>12000000</v>
      </c>
      <c r="F30" s="18" t="s">
        <v>97</v>
      </c>
      <c r="G30" s="22" t="s">
        <v>107</v>
      </c>
      <c r="H30" s="18" t="s">
        <v>101</v>
      </c>
      <c r="I30" s="18" t="s">
        <v>107</v>
      </c>
      <c r="J30" s="18" t="s">
        <v>114</v>
      </c>
      <c r="K30" s="18" t="s">
        <v>107</v>
      </c>
      <c r="L30" s="9">
        <v>25.428599999999999</v>
      </c>
      <c r="M30" s="9">
        <v>9.7142999999999997</v>
      </c>
      <c r="N30" s="9">
        <v>8.2857000000000003</v>
      </c>
      <c r="O30" s="9">
        <v>16.428599999999999</v>
      </c>
      <c r="P30" s="9">
        <v>5</v>
      </c>
      <c r="Q30" s="9">
        <v>3.4285999999999999</v>
      </c>
      <c r="R30" s="9">
        <f>SUM(L30:Q30)</f>
        <v>68.285799999999995</v>
      </c>
      <c r="S30" s="15"/>
      <c r="T30" s="10"/>
      <c r="U30" s="32" t="s">
        <v>126</v>
      </c>
      <c r="V30" s="11"/>
      <c r="W30" s="32" t="s">
        <v>126</v>
      </c>
      <c r="X30" s="11"/>
      <c r="Y30" s="33">
        <v>0.45</v>
      </c>
      <c r="Z30" s="11"/>
      <c r="AA30" s="21">
        <v>45291</v>
      </c>
      <c r="AB30" s="34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8" customFormat="1" ht="12.75" customHeight="1" x14ac:dyDescent="0.2">
      <c r="A31" s="17" t="s">
        <v>137</v>
      </c>
      <c r="B31" s="18" t="s">
        <v>53</v>
      </c>
      <c r="C31" s="18" t="s">
        <v>76</v>
      </c>
      <c r="D31" s="19">
        <v>34403500</v>
      </c>
      <c r="E31" s="20">
        <v>16000000</v>
      </c>
      <c r="F31" s="17"/>
      <c r="G31" s="22"/>
      <c r="H31" s="18"/>
      <c r="I31" s="18"/>
      <c r="J31" s="18" t="s">
        <v>117</v>
      </c>
      <c r="K31" s="18" t="s">
        <v>107</v>
      </c>
      <c r="L31" s="9">
        <v>26.714300000000001</v>
      </c>
      <c r="M31" s="9">
        <v>9.8571000000000009</v>
      </c>
      <c r="N31" s="9">
        <v>8</v>
      </c>
      <c r="O31" s="9">
        <v>16.857099999999999</v>
      </c>
      <c r="P31" s="9">
        <v>1</v>
      </c>
      <c r="Q31" s="9">
        <v>4.5713999999999997</v>
      </c>
      <c r="R31" s="9">
        <f>SUM(L31:Q31)</f>
        <v>66.999899999999997</v>
      </c>
      <c r="S31" s="15"/>
      <c r="T31" s="10"/>
      <c r="U31" s="32" t="s">
        <v>125</v>
      </c>
      <c r="V31" s="11"/>
      <c r="W31" s="32" t="s">
        <v>126</v>
      </c>
      <c r="X31" s="11"/>
      <c r="Y31" s="33">
        <v>0.82</v>
      </c>
      <c r="Z31" s="11"/>
      <c r="AA31" s="21">
        <v>45838</v>
      </c>
      <c r="AB31" s="34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8" customFormat="1" ht="12.75" customHeight="1" x14ac:dyDescent="0.2">
      <c r="A32" s="17" t="s">
        <v>135</v>
      </c>
      <c r="B32" s="18" t="s">
        <v>51</v>
      </c>
      <c r="C32" s="18" t="s">
        <v>74</v>
      </c>
      <c r="D32" s="19">
        <v>49621382</v>
      </c>
      <c r="E32" s="20">
        <v>10000000</v>
      </c>
      <c r="F32" s="17" t="s">
        <v>98</v>
      </c>
      <c r="G32" s="22" t="s">
        <v>106</v>
      </c>
      <c r="H32" s="18" t="s">
        <v>105</v>
      </c>
      <c r="I32" s="18" t="s">
        <v>106</v>
      </c>
      <c r="J32" s="18" t="s">
        <v>115</v>
      </c>
      <c r="K32" s="18" t="s">
        <v>106</v>
      </c>
      <c r="L32" s="9">
        <v>24.857099999999999</v>
      </c>
      <c r="M32" s="9">
        <v>9.4285999999999994</v>
      </c>
      <c r="N32" s="9">
        <v>8.2857000000000003</v>
      </c>
      <c r="O32" s="9">
        <v>18.857099999999999</v>
      </c>
      <c r="P32" s="9">
        <v>0</v>
      </c>
      <c r="Q32" s="9">
        <v>4.5713999999999997</v>
      </c>
      <c r="R32" s="9">
        <f>SUM(L32:Q32)</f>
        <v>65.999899999999997</v>
      </c>
      <c r="S32" s="15"/>
      <c r="T32" s="10"/>
      <c r="U32" s="32" t="s">
        <v>126</v>
      </c>
      <c r="V32" s="11"/>
      <c r="W32" s="32" t="s">
        <v>126</v>
      </c>
      <c r="X32" s="11"/>
      <c r="Y32" s="33">
        <v>0.48</v>
      </c>
      <c r="Z32" s="11"/>
      <c r="AA32" s="21">
        <v>45529</v>
      </c>
      <c r="AB32" s="34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8" customFormat="1" x14ac:dyDescent="0.2">
      <c r="A33" s="17" t="s">
        <v>152</v>
      </c>
      <c r="B33" s="18" t="s">
        <v>67</v>
      </c>
      <c r="C33" s="18" t="s">
        <v>91</v>
      </c>
      <c r="D33" s="19">
        <v>43953450</v>
      </c>
      <c r="E33" s="20">
        <v>13000000</v>
      </c>
      <c r="F33" s="17" t="s">
        <v>104</v>
      </c>
      <c r="G33" s="22" t="s">
        <v>107</v>
      </c>
      <c r="H33" s="18"/>
      <c r="I33" s="18"/>
      <c r="J33" s="18" t="s">
        <v>124</v>
      </c>
      <c r="K33" s="18" t="s">
        <v>106</v>
      </c>
      <c r="L33" s="9">
        <v>25.142900000000001</v>
      </c>
      <c r="M33" s="9">
        <v>9</v>
      </c>
      <c r="N33" s="9">
        <v>6</v>
      </c>
      <c r="O33" s="9">
        <v>18.428599999999999</v>
      </c>
      <c r="P33" s="9">
        <v>2</v>
      </c>
      <c r="Q33" s="9">
        <v>4.7142999999999997</v>
      </c>
      <c r="R33" s="9">
        <f>SUM(L33:Q33)</f>
        <v>65.285799999999995</v>
      </c>
      <c r="S33" s="15"/>
      <c r="T33" s="10"/>
      <c r="U33" s="32" t="s">
        <v>125</v>
      </c>
      <c r="V33" s="11"/>
      <c r="W33" s="32" t="s">
        <v>126</v>
      </c>
      <c r="X33" s="11"/>
      <c r="Y33" s="33">
        <v>0.78</v>
      </c>
      <c r="Z33" s="11"/>
      <c r="AA33" s="21">
        <v>45838</v>
      </c>
      <c r="AB33" s="34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8" customFormat="1" ht="12.75" customHeight="1" x14ac:dyDescent="0.2">
      <c r="A34" s="17" t="s">
        <v>130</v>
      </c>
      <c r="B34" s="18" t="s">
        <v>46</v>
      </c>
      <c r="C34" s="18" t="s">
        <v>69</v>
      </c>
      <c r="D34" s="19">
        <v>20256000</v>
      </c>
      <c r="E34" s="20">
        <v>9000000</v>
      </c>
      <c r="F34" s="17"/>
      <c r="G34" s="22"/>
      <c r="H34" s="18" t="s">
        <v>94</v>
      </c>
      <c r="I34" s="18" t="s">
        <v>106</v>
      </c>
      <c r="J34" s="18" t="s">
        <v>110</v>
      </c>
      <c r="K34" s="18" t="s">
        <v>106</v>
      </c>
      <c r="L34" s="9">
        <v>24.857099999999999</v>
      </c>
      <c r="M34" s="9">
        <v>9.1428999999999991</v>
      </c>
      <c r="N34" s="9">
        <v>5.8571</v>
      </c>
      <c r="O34" s="9">
        <v>12.7143</v>
      </c>
      <c r="P34" s="9">
        <v>4</v>
      </c>
      <c r="Q34" s="9">
        <v>4.2857000000000003</v>
      </c>
      <c r="R34" s="9">
        <f>SUM(L34:Q34)</f>
        <v>60.857100000000003</v>
      </c>
      <c r="S34" s="15"/>
      <c r="T34" s="10"/>
      <c r="U34" s="32" t="s">
        <v>125</v>
      </c>
      <c r="V34" s="11"/>
      <c r="W34" s="32" t="s">
        <v>126</v>
      </c>
      <c r="X34" s="11"/>
      <c r="Y34" s="33">
        <v>0.74</v>
      </c>
      <c r="Z34" s="11"/>
      <c r="AA34" s="21">
        <v>45290</v>
      </c>
      <c r="AB34" s="34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8" customFormat="1" ht="12.75" customHeight="1" x14ac:dyDescent="0.2">
      <c r="A35" s="17" t="s">
        <v>153</v>
      </c>
      <c r="B35" s="18" t="s">
        <v>68</v>
      </c>
      <c r="C35" s="18" t="s">
        <v>92</v>
      </c>
      <c r="D35" s="19">
        <v>19504650</v>
      </c>
      <c r="E35" s="20">
        <v>6200000</v>
      </c>
      <c r="F35" s="17" t="s">
        <v>105</v>
      </c>
      <c r="G35" s="22" t="s">
        <v>107</v>
      </c>
      <c r="H35" s="18" t="s">
        <v>98</v>
      </c>
      <c r="I35" s="18" t="s">
        <v>107</v>
      </c>
      <c r="J35" s="18" t="s">
        <v>114</v>
      </c>
      <c r="K35" s="18" t="s">
        <v>107</v>
      </c>
      <c r="L35" s="9">
        <v>20.142900000000001</v>
      </c>
      <c r="M35" s="9">
        <v>7.8571</v>
      </c>
      <c r="N35" s="9">
        <v>7.1429</v>
      </c>
      <c r="O35" s="9">
        <v>17.142900000000001</v>
      </c>
      <c r="P35" s="9">
        <v>3</v>
      </c>
      <c r="Q35" s="9">
        <v>4.7142999999999997</v>
      </c>
      <c r="R35" s="9">
        <f>SUM(L35:Q35)</f>
        <v>60.000099999999996</v>
      </c>
      <c r="S35" s="15"/>
      <c r="T35" s="10"/>
      <c r="U35" s="32" t="s">
        <v>126</v>
      </c>
      <c r="V35" s="11"/>
      <c r="W35" s="32" t="s">
        <v>126</v>
      </c>
      <c r="X35" s="11"/>
      <c r="Y35" s="33">
        <v>0.36</v>
      </c>
      <c r="Z35" s="11"/>
      <c r="AA35" s="21">
        <v>45046</v>
      </c>
      <c r="AB35" s="34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8" customFormat="1" ht="12.75" customHeight="1" x14ac:dyDescent="0.2">
      <c r="A36" s="17" t="s">
        <v>132</v>
      </c>
      <c r="B36" s="18" t="s">
        <v>48</v>
      </c>
      <c r="C36" s="18" t="s">
        <v>71</v>
      </c>
      <c r="D36" s="19">
        <v>23949360</v>
      </c>
      <c r="E36" s="20">
        <v>7000000</v>
      </c>
      <c r="F36" s="18" t="s">
        <v>95</v>
      </c>
      <c r="G36" s="22" t="s">
        <v>106</v>
      </c>
      <c r="H36" s="18" t="s">
        <v>99</v>
      </c>
      <c r="I36" s="18" t="s">
        <v>107</v>
      </c>
      <c r="J36" s="18" t="s">
        <v>112</v>
      </c>
      <c r="K36" s="18" t="s">
        <v>107</v>
      </c>
      <c r="L36" s="9">
        <v>23.428599999999999</v>
      </c>
      <c r="M36" s="9">
        <v>7.1429</v>
      </c>
      <c r="N36" s="9">
        <v>8.1428999999999991</v>
      </c>
      <c r="O36" s="9">
        <v>15.428599999999999</v>
      </c>
      <c r="P36" s="9">
        <v>0</v>
      </c>
      <c r="Q36" s="9">
        <v>4.4286000000000003</v>
      </c>
      <c r="R36" s="9">
        <f>SUM(L36:Q36)</f>
        <v>58.571600000000004</v>
      </c>
      <c r="S36" s="15"/>
      <c r="T36" s="10"/>
      <c r="U36" s="32" t="s">
        <v>126</v>
      </c>
      <c r="V36" s="11"/>
      <c r="W36" s="32" t="s">
        <v>126</v>
      </c>
      <c r="X36" s="11"/>
      <c r="Y36" s="33">
        <v>0.45</v>
      </c>
      <c r="Z36" s="11"/>
      <c r="AA36" s="21">
        <v>45275</v>
      </c>
      <c r="AB36" s="34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8" customFormat="1" ht="12.75" customHeight="1" x14ac:dyDescent="0.2">
      <c r="A37" s="17" t="s">
        <v>142</v>
      </c>
      <c r="B37" s="18" t="s">
        <v>57</v>
      </c>
      <c r="C37" s="18" t="s">
        <v>81</v>
      </c>
      <c r="D37" s="19">
        <v>23337300</v>
      </c>
      <c r="E37" s="20">
        <v>6000000</v>
      </c>
      <c r="F37" s="18"/>
      <c r="G37" s="22"/>
      <c r="H37" s="18" t="s">
        <v>96</v>
      </c>
      <c r="I37" s="18" t="s">
        <v>107</v>
      </c>
      <c r="J37" s="18" t="s">
        <v>120</v>
      </c>
      <c r="K37" s="18" t="s">
        <v>107</v>
      </c>
      <c r="L37" s="9">
        <v>20</v>
      </c>
      <c r="M37" s="9">
        <v>6.8571</v>
      </c>
      <c r="N37" s="9">
        <v>6.2857000000000003</v>
      </c>
      <c r="O37" s="9">
        <v>17.857099999999999</v>
      </c>
      <c r="P37" s="9">
        <v>0</v>
      </c>
      <c r="Q37" s="9">
        <v>4.5713999999999997</v>
      </c>
      <c r="R37" s="9">
        <f>SUM(L37:Q37)</f>
        <v>55.571299999999994</v>
      </c>
      <c r="S37" s="15"/>
      <c r="T37" s="10"/>
      <c r="U37" s="32" t="s">
        <v>126</v>
      </c>
      <c r="V37" s="11"/>
      <c r="W37" s="32" t="s">
        <v>128</v>
      </c>
      <c r="X37" s="11"/>
      <c r="Y37" s="33">
        <v>0.45</v>
      </c>
      <c r="Z37" s="11"/>
      <c r="AA37" s="21">
        <v>45163</v>
      </c>
      <c r="AB37" s="34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8" customFormat="1" ht="12.75" customHeight="1" x14ac:dyDescent="0.2">
      <c r="A38" s="17" t="s">
        <v>133</v>
      </c>
      <c r="B38" s="18" t="s">
        <v>49</v>
      </c>
      <c r="C38" s="18" t="s">
        <v>72</v>
      </c>
      <c r="D38" s="19">
        <v>153750000</v>
      </c>
      <c r="E38" s="20">
        <v>20000000</v>
      </c>
      <c r="F38" s="17" t="s">
        <v>96</v>
      </c>
      <c r="G38" s="22" t="s">
        <v>106</v>
      </c>
      <c r="H38" s="18" t="s">
        <v>103</v>
      </c>
      <c r="I38" s="18" t="s">
        <v>107</v>
      </c>
      <c r="J38" s="18" t="s">
        <v>113</v>
      </c>
      <c r="K38" s="18" t="s">
        <v>107</v>
      </c>
      <c r="L38" s="9">
        <v>18.571400000000001</v>
      </c>
      <c r="M38" s="9">
        <v>6.2857000000000003</v>
      </c>
      <c r="N38" s="9">
        <v>6.5713999999999997</v>
      </c>
      <c r="O38" s="9">
        <v>8</v>
      </c>
      <c r="P38" s="9">
        <v>1</v>
      </c>
      <c r="Q38" s="9">
        <v>2.5714000000000001</v>
      </c>
      <c r="R38" s="9">
        <f>SUM(L38:Q38)</f>
        <v>42.999899999999997</v>
      </c>
      <c r="S38" s="15"/>
      <c r="T38" s="10"/>
      <c r="U38" s="32" t="s">
        <v>126</v>
      </c>
      <c r="V38" s="11"/>
      <c r="W38" s="32" t="s">
        <v>126</v>
      </c>
      <c r="X38" s="11"/>
      <c r="Y38" s="33">
        <v>0.33</v>
      </c>
      <c r="Z38" s="11"/>
      <c r="AA38" s="21">
        <v>45260</v>
      </c>
      <c r="AB38" s="34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x14ac:dyDescent="0.3">
      <c r="D39" s="14">
        <f>SUM(D15:D38)</f>
        <v>934513373</v>
      </c>
      <c r="E39" s="14">
        <f>SUM(E15:E38)</f>
        <v>267500000</v>
      </c>
      <c r="F39" s="12"/>
      <c r="S39" s="14">
        <f>SUM(S15:S38)</f>
        <v>64000000</v>
      </c>
    </row>
    <row r="40" spans="1:92" x14ac:dyDescent="0.3">
      <c r="E40" s="12"/>
      <c r="F40" s="12"/>
      <c r="G40" s="12"/>
      <c r="H40" s="12"/>
      <c r="R40" s="2" t="s">
        <v>18</v>
      </c>
      <c r="S40" s="14">
        <f>64000000-S39</f>
        <v>0</v>
      </c>
    </row>
  </sheetData>
  <mergeCells count="27">
    <mergeCell ref="D8:K8"/>
    <mergeCell ref="Z12:Z13"/>
    <mergeCell ref="AA12:AA13"/>
    <mergeCell ref="AB12:AB13"/>
    <mergeCell ref="F12:G13"/>
    <mergeCell ref="H12:I13"/>
    <mergeCell ref="J12:K13"/>
    <mergeCell ref="T12:T13"/>
    <mergeCell ref="U12:U13"/>
    <mergeCell ref="V12:V13"/>
    <mergeCell ref="W12:W13"/>
    <mergeCell ref="X12:X13"/>
    <mergeCell ref="M12:M13"/>
    <mergeCell ref="D10:K10"/>
    <mergeCell ref="A12:A14"/>
    <mergeCell ref="B12:B14"/>
    <mergeCell ref="C12:C14"/>
    <mergeCell ref="D12:D14"/>
    <mergeCell ref="E12:E14"/>
    <mergeCell ref="L12:L13"/>
    <mergeCell ref="N12:N13"/>
    <mergeCell ref="Y12:Y13"/>
    <mergeCell ref="O12:O13"/>
    <mergeCell ref="P12:P13"/>
    <mergeCell ref="Q12:Q13"/>
    <mergeCell ref="R12:R13"/>
    <mergeCell ref="S12:S13"/>
  </mergeCells>
  <dataValidations count="5">
    <dataValidation type="decimal" operator="lessThanOrEqual" allowBlank="1" showInputMessage="1" showErrorMessage="1" error="max. 40" sqref="L15:L38" xr:uid="{00000000-0002-0000-0000-000000000000}">
      <formula1>40</formula1>
    </dataValidation>
    <dataValidation type="decimal" operator="lessThanOrEqual" allowBlank="1" showInputMessage="1" showErrorMessage="1" error="max. 15" sqref="M15:M38" xr:uid="{00000000-0002-0000-0000-000001000000}">
      <formula1>15</formula1>
    </dataValidation>
    <dataValidation type="decimal" operator="lessThanOrEqual" allowBlank="1" showInputMessage="1" showErrorMessage="1" error="max. 10" sqref="N15:N38" xr:uid="{00000000-0002-0000-0000-000002000000}">
      <formula1>10</formula1>
    </dataValidation>
    <dataValidation type="decimal" operator="lessThanOrEqual" allowBlank="1" showInputMessage="1" showErrorMessage="1" error="max. 5" sqref="P15:Q38" xr:uid="{00000000-0002-0000-0000-000003000000}">
      <formula1>5</formula1>
    </dataValidation>
    <dataValidation type="decimal" operator="lessThanOrEqual" allowBlank="1" showInputMessage="1" showErrorMessage="1" error="max. 25" sqref="O15:O38" xr:uid="{F4995EDC-ACD7-416D-B7DD-FCA1EF0C6D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731C-F463-4DE8-89B5-05AEF4E02423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40</v>
      </c>
      <c r="M15" s="9">
        <v>15</v>
      </c>
      <c r="N15" s="9">
        <v>10</v>
      </c>
      <c r="O15" s="9">
        <v>20</v>
      </c>
      <c r="P15" s="9">
        <v>4</v>
      </c>
      <c r="Q15" s="9">
        <v>4</v>
      </c>
      <c r="R15" s="9">
        <f>SUM(L15:Q15)</f>
        <v>93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20</v>
      </c>
      <c r="M16" s="9">
        <v>10</v>
      </c>
      <c r="N16" s="8">
        <v>8</v>
      </c>
      <c r="O16" s="9">
        <v>15</v>
      </c>
      <c r="P16" s="9">
        <v>2</v>
      </c>
      <c r="Q16" s="9">
        <v>3</v>
      </c>
      <c r="R16" s="9">
        <f t="shared" ref="R16:R38" si="0">SUM(L16:Q16)</f>
        <v>58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20</v>
      </c>
      <c r="M17" s="9">
        <v>10</v>
      </c>
      <c r="N17" s="8">
        <v>8</v>
      </c>
      <c r="O17" s="9">
        <v>12</v>
      </c>
      <c r="P17" s="9">
        <v>0</v>
      </c>
      <c r="Q17" s="9">
        <v>3</v>
      </c>
      <c r="R17" s="9">
        <f t="shared" si="0"/>
        <v>53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20</v>
      </c>
      <c r="M18" s="9">
        <v>10</v>
      </c>
      <c r="N18" s="9">
        <v>8</v>
      </c>
      <c r="O18" s="9">
        <v>15</v>
      </c>
      <c r="P18" s="9">
        <v>1</v>
      </c>
      <c r="Q18" s="9">
        <v>3</v>
      </c>
      <c r="R18" s="9">
        <f t="shared" si="0"/>
        <v>57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32</v>
      </c>
      <c r="M19" s="9">
        <v>12</v>
      </c>
      <c r="N19" s="9">
        <v>8</v>
      </c>
      <c r="O19" s="9">
        <v>20</v>
      </c>
      <c r="P19" s="9">
        <v>5</v>
      </c>
      <c r="Q19" s="9">
        <v>4</v>
      </c>
      <c r="R19" s="9">
        <f t="shared" si="0"/>
        <v>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32</v>
      </c>
      <c r="M20" s="9">
        <v>12</v>
      </c>
      <c r="N20" s="9">
        <v>10</v>
      </c>
      <c r="O20" s="9">
        <v>22</v>
      </c>
      <c r="P20" s="9">
        <v>0</v>
      </c>
      <c r="Q20" s="9">
        <v>4</v>
      </c>
      <c r="R20" s="9">
        <f t="shared" si="0"/>
        <v>80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25</v>
      </c>
      <c r="M21" s="9">
        <v>10</v>
      </c>
      <c r="N21" s="9">
        <v>10</v>
      </c>
      <c r="O21" s="9">
        <v>20</v>
      </c>
      <c r="P21" s="9">
        <v>3</v>
      </c>
      <c r="Q21" s="9">
        <v>3</v>
      </c>
      <c r="R21" s="9">
        <f t="shared" si="0"/>
        <v>71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25</v>
      </c>
      <c r="M22" s="9">
        <v>11</v>
      </c>
      <c r="N22" s="9">
        <v>8</v>
      </c>
      <c r="O22" s="9">
        <v>19</v>
      </c>
      <c r="P22" s="9">
        <v>1</v>
      </c>
      <c r="Q22" s="9">
        <v>3</v>
      </c>
      <c r="R22" s="9">
        <f t="shared" si="0"/>
        <v>67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20</v>
      </c>
      <c r="M23" s="9">
        <v>10</v>
      </c>
      <c r="N23" s="9">
        <v>10</v>
      </c>
      <c r="O23" s="9">
        <v>21</v>
      </c>
      <c r="P23" s="9">
        <v>5</v>
      </c>
      <c r="Q23" s="9">
        <v>3</v>
      </c>
      <c r="R23" s="9">
        <f t="shared" si="0"/>
        <v>69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40</v>
      </c>
      <c r="M24" s="9">
        <v>12</v>
      </c>
      <c r="N24" s="9">
        <v>10</v>
      </c>
      <c r="O24" s="9">
        <v>25</v>
      </c>
      <c r="P24" s="9">
        <v>3</v>
      </c>
      <c r="Q24" s="9">
        <v>5</v>
      </c>
      <c r="R24" s="9">
        <f t="shared" si="0"/>
        <v>95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40</v>
      </c>
      <c r="M25" s="9">
        <v>12</v>
      </c>
      <c r="N25" s="9">
        <v>10</v>
      </c>
      <c r="O25" s="9">
        <v>24</v>
      </c>
      <c r="P25" s="9">
        <v>2</v>
      </c>
      <c r="Q25" s="9">
        <v>4</v>
      </c>
      <c r="R25" s="9">
        <f t="shared" si="0"/>
        <v>92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35</v>
      </c>
      <c r="M26" s="9">
        <v>12</v>
      </c>
      <c r="N26" s="9">
        <v>10</v>
      </c>
      <c r="O26" s="9">
        <v>24</v>
      </c>
      <c r="P26" s="9">
        <v>3</v>
      </c>
      <c r="Q26" s="9">
        <v>4</v>
      </c>
      <c r="R26" s="9">
        <f t="shared" si="0"/>
        <v>88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35</v>
      </c>
      <c r="M27" s="9">
        <v>10</v>
      </c>
      <c r="N27" s="9">
        <v>10</v>
      </c>
      <c r="O27" s="9">
        <v>20</v>
      </c>
      <c r="P27" s="9">
        <v>0</v>
      </c>
      <c r="Q27" s="9">
        <v>4</v>
      </c>
      <c r="R27" s="9">
        <f t="shared" si="0"/>
        <v>79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35</v>
      </c>
      <c r="M28" s="9">
        <v>11</v>
      </c>
      <c r="N28" s="9">
        <v>9</v>
      </c>
      <c r="O28" s="9">
        <v>20</v>
      </c>
      <c r="P28" s="9">
        <v>3</v>
      </c>
      <c r="Q28" s="9">
        <v>4</v>
      </c>
      <c r="R28" s="9">
        <f t="shared" si="0"/>
        <v>82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35</v>
      </c>
      <c r="M29" s="9">
        <v>11</v>
      </c>
      <c r="N29" s="9">
        <v>10</v>
      </c>
      <c r="O29" s="9">
        <v>20</v>
      </c>
      <c r="P29" s="9">
        <v>3</v>
      </c>
      <c r="Q29" s="9">
        <v>4</v>
      </c>
      <c r="R29" s="9">
        <f t="shared" si="0"/>
        <v>83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25</v>
      </c>
      <c r="M30" s="9">
        <v>12</v>
      </c>
      <c r="N30" s="9">
        <v>8</v>
      </c>
      <c r="O30" s="9">
        <v>20</v>
      </c>
      <c r="P30" s="9">
        <v>2</v>
      </c>
      <c r="Q30" s="9">
        <v>4</v>
      </c>
      <c r="R30" s="9">
        <f t="shared" si="0"/>
        <v>71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40</v>
      </c>
      <c r="M31" s="9">
        <v>15</v>
      </c>
      <c r="N31" s="9">
        <v>8</v>
      </c>
      <c r="O31" s="9">
        <v>20</v>
      </c>
      <c r="P31" s="9">
        <v>0</v>
      </c>
      <c r="Q31" s="9">
        <v>4</v>
      </c>
      <c r="R31" s="9">
        <f t="shared" si="0"/>
        <v>87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24</v>
      </c>
      <c r="M32" s="9">
        <v>11</v>
      </c>
      <c r="N32" s="9">
        <v>7</v>
      </c>
      <c r="O32" s="9">
        <v>19</v>
      </c>
      <c r="P32" s="9">
        <v>4</v>
      </c>
      <c r="Q32" s="9">
        <v>4</v>
      </c>
      <c r="R32" s="9">
        <f t="shared" si="0"/>
        <v>69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40</v>
      </c>
      <c r="M33" s="9">
        <v>12</v>
      </c>
      <c r="N33" s="9">
        <v>10</v>
      </c>
      <c r="O33" s="9">
        <v>21</v>
      </c>
      <c r="P33" s="9">
        <v>2</v>
      </c>
      <c r="Q33" s="9">
        <v>3</v>
      </c>
      <c r="R33" s="9">
        <f t="shared" si="0"/>
        <v>88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40</v>
      </c>
      <c r="M34" s="9">
        <v>12</v>
      </c>
      <c r="N34" s="9">
        <v>10</v>
      </c>
      <c r="O34" s="9">
        <v>22</v>
      </c>
      <c r="P34" s="9">
        <v>2</v>
      </c>
      <c r="Q34" s="9">
        <v>4</v>
      </c>
      <c r="R34" s="9">
        <f t="shared" si="0"/>
        <v>90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38</v>
      </c>
      <c r="M35" s="9">
        <v>11</v>
      </c>
      <c r="N35" s="9">
        <v>10</v>
      </c>
      <c r="O35" s="9">
        <v>22</v>
      </c>
      <c r="P35" s="9">
        <v>2</v>
      </c>
      <c r="Q35" s="9">
        <v>3</v>
      </c>
      <c r="R35" s="9">
        <f t="shared" si="0"/>
        <v>86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35</v>
      </c>
      <c r="M36" s="9">
        <v>10</v>
      </c>
      <c r="N36" s="9">
        <v>10</v>
      </c>
      <c r="O36" s="9">
        <v>20</v>
      </c>
      <c r="P36" s="9">
        <v>0</v>
      </c>
      <c r="Q36" s="9">
        <v>4</v>
      </c>
      <c r="R36" s="9">
        <f t="shared" si="0"/>
        <v>79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25</v>
      </c>
      <c r="M37" s="9">
        <v>10</v>
      </c>
      <c r="N37" s="9">
        <v>9</v>
      </c>
      <c r="O37" s="9">
        <v>20</v>
      </c>
      <c r="P37" s="9">
        <v>2</v>
      </c>
      <c r="Q37" s="9">
        <v>4</v>
      </c>
      <c r="R37" s="9">
        <f t="shared" si="0"/>
        <v>70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20</v>
      </c>
      <c r="M38" s="9">
        <v>10</v>
      </c>
      <c r="N38" s="9">
        <v>10</v>
      </c>
      <c r="O38" s="9">
        <v>20</v>
      </c>
      <c r="P38" s="9">
        <v>3</v>
      </c>
      <c r="Q38" s="9">
        <v>4</v>
      </c>
      <c r="R38" s="9">
        <f t="shared" si="0"/>
        <v>67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25" sqref="O15:O38" xr:uid="{D62A9570-6F77-46AE-A646-E01CA58A44FF}">
      <formula1>25</formula1>
    </dataValidation>
    <dataValidation type="decimal" operator="lessThanOrEqual" allowBlank="1" showInputMessage="1" showErrorMessage="1" error="max. 5" sqref="P15:Q38" xr:uid="{1EFE1C09-209F-4034-94AB-EA34D38904DB}">
      <formula1>5</formula1>
    </dataValidation>
    <dataValidation type="decimal" operator="lessThanOrEqual" allowBlank="1" showInputMessage="1" showErrorMessage="1" error="max. 10" sqref="N15:N38" xr:uid="{1F0D0FA5-3FC7-4B5C-8DF1-FE7F79D09B35}">
      <formula1>10</formula1>
    </dataValidation>
    <dataValidation type="decimal" operator="lessThanOrEqual" allowBlank="1" showInputMessage="1" showErrorMessage="1" error="max. 15" sqref="M15:M38" xr:uid="{CA3AA355-F691-4DE2-984B-26638A47A3D7}">
      <formula1>15</formula1>
    </dataValidation>
    <dataValidation type="decimal" operator="lessThanOrEqual" allowBlank="1" showInputMessage="1" showErrorMessage="1" error="max. 40" sqref="L15:L38" xr:uid="{B7526BC0-5D24-4B26-9951-0952E25F13B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1D53-E684-403D-B84E-A2664C984A4E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17</v>
      </c>
      <c r="M15" s="9">
        <v>8</v>
      </c>
      <c r="N15" s="9">
        <v>5</v>
      </c>
      <c r="O15" s="9">
        <v>13</v>
      </c>
      <c r="P15" s="9">
        <v>4</v>
      </c>
      <c r="Q15" s="9">
        <v>4</v>
      </c>
      <c r="R15" s="9">
        <f>SUM(L15:Q15)</f>
        <v>51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35</v>
      </c>
      <c r="M16" s="9">
        <v>12</v>
      </c>
      <c r="N16" s="8">
        <v>8</v>
      </c>
      <c r="O16" s="9">
        <v>23</v>
      </c>
      <c r="P16" s="9">
        <v>2</v>
      </c>
      <c r="Q16" s="9">
        <v>5</v>
      </c>
      <c r="R16" s="9">
        <f t="shared" ref="R16:R38" si="0">SUM(L16:Q16)</f>
        <v>85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17</v>
      </c>
      <c r="M17" s="9">
        <v>5</v>
      </c>
      <c r="N17" s="8">
        <v>8</v>
      </c>
      <c r="O17" s="9">
        <v>15</v>
      </c>
      <c r="P17" s="9">
        <v>0</v>
      </c>
      <c r="Q17" s="9">
        <v>5</v>
      </c>
      <c r="R17" s="9">
        <f t="shared" si="0"/>
        <v>50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15</v>
      </c>
      <c r="M18" s="9">
        <v>4</v>
      </c>
      <c r="N18" s="9">
        <v>6</v>
      </c>
      <c r="O18" s="9">
        <v>3</v>
      </c>
      <c r="P18" s="9">
        <v>1</v>
      </c>
      <c r="Q18" s="9">
        <v>2</v>
      </c>
      <c r="R18" s="9">
        <f t="shared" si="0"/>
        <v>31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17</v>
      </c>
      <c r="M19" s="9">
        <v>9</v>
      </c>
      <c r="N19" s="9">
        <v>8</v>
      </c>
      <c r="O19" s="9">
        <v>17</v>
      </c>
      <c r="P19" s="9">
        <v>5</v>
      </c>
      <c r="Q19" s="9">
        <v>4</v>
      </c>
      <c r="R19" s="9">
        <f t="shared" si="0"/>
        <v>60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17</v>
      </c>
      <c r="M20" s="9">
        <v>9</v>
      </c>
      <c r="N20" s="9">
        <v>8</v>
      </c>
      <c r="O20" s="9">
        <v>19</v>
      </c>
      <c r="P20" s="9">
        <v>0</v>
      </c>
      <c r="Q20" s="9">
        <v>5</v>
      </c>
      <c r="R20" s="9">
        <f t="shared" si="0"/>
        <v>58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30</v>
      </c>
      <c r="M21" s="9">
        <v>10</v>
      </c>
      <c r="N21" s="9">
        <v>7</v>
      </c>
      <c r="O21" s="9">
        <v>20</v>
      </c>
      <c r="P21" s="9">
        <v>3</v>
      </c>
      <c r="Q21" s="9">
        <v>5</v>
      </c>
      <c r="R21" s="9">
        <f t="shared" si="0"/>
        <v>75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28</v>
      </c>
      <c r="M22" s="9">
        <v>9</v>
      </c>
      <c r="N22" s="9">
        <v>8</v>
      </c>
      <c r="O22" s="9">
        <v>15</v>
      </c>
      <c r="P22" s="9">
        <v>1</v>
      </c>
      <c r="Q22" s="9">
        <v>5</v>
      </c>
      <c r="R22" s="9">
        <f t="shared" si="0"/>
        <v>66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35</v>
      </c>
      <c r="M23" s="9">
        <v>13</v>
      </c>
      <c r="N23" s="9">
        <v>9</v>
      </c>
      <c r="O23" s="9">
        <v>20</v>
      </c>
      <c r="P23" s="9">
        <v>5</v>
      </c>
      <c r="Q23" s="9">
        <v>5</v>
      </c>
      <c r="R23" s="9">
        <f t="shared" si="0"/>
        <v>87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34</v>
      </c>
      <c r="M24" s="9">
        <v>11</v>
      </c>
      <c r="N24" s="9">
        <v>8</v>
      </c>
      <c r="O24" s="9">
        <v>22</v>
      </c>
      <c r="P24" s="9">
        <v>3</v>
      </c>
      <c r="Q24" s="9">
        <v>5</v>
      </c>
      <c r="R24" s="9">
        <f t="shared" si="0"/>
        <v>83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37</v>
      </c>
      <c r="M25" s="9">
        <v>14</v>
      </c>
      <c r="N25" s="9">
        <v>7</v>
      </c>
      <c r="O25" s="9">
        <v>23</v>
      </c>
      <c r="P25" s="9">
        <v>2</v>
      </c>
      <c r="Q25" s="9">
        <v>4</v>
      </c>
      <c r="R25" s="9">
        <f t="shared" si="0"/>
        <v>87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29</v>
      </c>
      <c r="M26" s="9">
        <v>12</v>
      </c>
      <c r="N26" s="9">
        <v>7</v>
      </c>
      <c r="O26" s="9">
        <v>15</v>
      </c>
      <c r="P26" s="9">
        <v>3</v>
      </c>
      <c r="Q26" s="9">
        <v>4</v>
      </c>
      <c r="R26" s="9">
        <f t="shared" si="0"/>
        <v>70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10</v>
      </c>
      <c r="M27" s="9">
        <v>4</v>
      </c>
      <c r="N27" s="9">
        <v>5</v>
      </c>
      <c r="O27" s="9">
        <v>17</v>
      </c>
      <c r="P27" s="9">
        <v>0</v>
      </c>
      <c r="Q27" s="9">
        <v>5</v>
      </c>
      <c r="R27" s="9">
        <f t="shared" si="0"/>
        <v>41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30</v>
      </c>
      <c r="M28" s="9">
        <v>12</v>
      </c>
      <c r="N28" s="9">
        <v>8</v>
      </c>
      <c r="O28" s="9">
        <v>20</v>
      </c>
      <c r="P28" s="9">
        <v>3</v>
      </c>
      <c r="Q28" s="9">
        <v>5</v>
      </c>
      <c r="R28" s="9">
        <f t="shared" si="0"/>
        <v>78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37</v>
      </c>
      <c r="M29" s="9">
        <v>13</v>
      </c>
      <c r="N29" s="9">
        <v>8</v>
      </c>
      <c r="O29" s="9">
        <v>24</v>
      </c>
      <c r="P29" s="9">
        <v>3</v>
      </c>
      <c r="Q29" s="9">
        <v>5</v>
      </c>
      <c r="R29" s="9">
        <f t="shared" si="0"/>
        <v>90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28</v>
      </c>
      <c r="M30" s="9">
        <v>11</v>
      </c>
      <c r="N30" s="9">
        <v>8</v>
      </c>
      <c r="O30" s="9">
        <v>22</v>
      </c>
      <c r="P30" s="9">
        <v>2</v>
      </c>
      <c r="Q30" s="9">
        <v>5</v>
      </c>
      <c r="R30" s="9">
        <f t="shared" si="0"/>
        <v>76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32</v>
      </c>
      <c r="M31" s="9">
        <v>12</v>
      </c>
      <c r="N31" s="9">
        <v>7</v>
      </c>
      <c r="O31" s="9">
        <v>23</v>
      </c>
      <c r="P31" s="9">
        <v>0</v>
      </c>
      <c r="Q31" s="9">
        <v>5</v>
      </c>
      <c r="R31" s="9">
        <f t="shared" si="0"/>
        <v>79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30</v>
      </c>
      <c r="M32" s="9">
        <v>12</v>
      </c>
      <c r="N32" s="9">
        <v>8</v>
      </c>
      <c r="O32" s="9">
        <v>15</v>
      </c>
      <c r="P32" s="9">
        <v>4</v>
      </c>
      <c r="Q32" s="9">
        <v>3</v>
      </c>
      <c r="R32" s="9">
        <f t="shared" si="0"/>
        <v>72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38</v>
      </c>
      <c r="M33" s="9">
        <v>14</v>
      </c>
      <c r="N33" s="9">
        <v>9</v>
      </c>
      <c r="O33" s="9">
        <v>24</v>
      </c>
      <c r="P33" s="9">
        <v>2</v>
      </c>
      <c r="Q33" s="9">
        <v>5</v>
      </c>
      <c r="R33" s="9">
        <f t="shared" si="0"/>
        <v>92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30</v>
      </c>
      <c r="M34" s="9">
        <v>11</v>
      </c>
      <c r="N34" s="9">
        <v>7</v>
      </c>
      <c r="O34" s="9">
        <v>19</v>
      </c>
      <c r="P34" s="9">
        <v>2</v>
      </c>
      <c r="Q34" s="9">
        <v>5</v>
      </c>
      <c r="R34" s="9">
        <f t="shared" si="0"/>
        <v>74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33</v>
      </c>
      <c r="M35" s="9">
        <v>12</v>
      </c>
      <c r="N35" s="9">
        <v>8</v>
      </c>
      <c r="O35" s="9">
        <v>15</v>
      </c>
      <c r="P35" s="9">
        <v>2</v>
      </c>
      <c r="Q35" s="9">
        <v>4</v>
      </c>
      <c r="R35" s="9">
        <f t="shared" si="0"/>
        <v>74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25</v>
      </c>
      <c r="M36" s="9">
        <v>8</v>
      </c>
      <c r="N36" s="9">
        <v>8</v>
      </c>
      <c r="O36" s="9">
        <v>16</v>
      </c>
      <c r="P36" s="9">
        <v>0</v>
      </c>
      <c r="Q36" s="9">
        <v>5</v>
      </c>
      <c r="R36" s="9">
        <f t="shared" si="0"/>
        <v>62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25</v>
      </c>
      <c r="M37" s="9">
        <v>9</v>
      </c>
      <c r="N37" s="9">
        <v>5</v>
      </c>
      <c r="O37" s="9">
        <v>18</v>
      </c>
      <c r="P37" s="9">
        <v>2</v>
      </c>
      <c r="Q37" s="9">
        <v>5</v>
      </c>
      <c r="R37" s="9">
        <f t="shared" si="0"/>
        <v>64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18</v>
      </c>
      <c r="M38" s="9">
        <v>7</v>
      </c>
      <c r="N38" s="9">
        <v>6</v>
      </c>
      <c r="O38" s="9">
        <v>16</v>
      </c>
      <c r="P38" s="9">
        <v>3</v>
      </c>
      <c r="Q38" s="9">
        <v>5</v>
      </c>
      <c r="R38" s="9">
        <f t="shared" si="0"/>
        <v>55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ED23FA27-C0DF-43C2-9BCC-ABF518143F42}">
      <formula1>40</formula1>
    </dataValidation>
    <dataValidation type="decimal" operator="lessThanOrEqual" allowBlank="1" showInputMessage="1" showErrorMessage="1" error="max. 15" sqref="M15:M38" xr:uid="{669BB948-CCB8-468E-826B-375A8CEED7C6}">
      <formula1>15</formula1>
    </dataValidation>
    <dataValidation type="decimal" operator="lessThanOrEqual" allowBlank="1" showInputMessage="1" showErrorMessage="1" error="max. 10" sqref="N15:N38" xr:uid="{88BFE958-5EDD-4DAC-9B04-90D02171033B}">
      <formula1>10</formula1>
    </dataValidation>
    <dataValidation type="decimal" operator="lessThanOrEqual" allowBlank="1" showInputMessage="1" showErrorMessage="1" error="max. 5" sqref="P15:Q38" xr:uid="{CD93304F-A2E5-47FD-90DB-1A7F474A2DCA}">
      <formula1>5</formula1>
    </dataValidation>
    <dataValidation type="decimal" operator="lessThanOrEqual" allowBlank="1" showInputMessage="1" showErrorMessage="1" error="max. 25" sqref="O15:O38" xr:uid="{72D0793C-2969-458C-BBF9-314F287E3088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2743-AFCE-496E-A27F-6A071680A214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25</v>
      </c>
      <c r="M15" s="9">
        <v>7</v>
      </c>
      <c r="N15" s="9">
        <v>5</v>
      </c>
      <c r="O15" s="9">
        <v>10</v>
      </c>
      <c r="P15" s="9">
        <v>4</v>
      </c>
      <c r="Q15" s="9">
        <v>4</v>
      </c>
      <c r="R15" s="9">
        <f>SUM(L15:Q15)</f>
        <v>55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35</v>
      </c>
      <c r="M16" s="9">
        <v>13</v>
      </c>
      <c r="N16" s="8">
        <v>9</v>
      </c>
      <c r="O16" s="9">
        <v>23</v>
      </c>
      <c r="P16" s="9">
        <v>2</v>
      </c>
      <c r="Q16" s="9">
        <v>5</v>
      </c>
      <c r="R16" s="9">
        <f t="shared" ref="R16:R38" si="0">SUM(L16:Q16)</f>
        <v>87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25</v>
      </c>
      <c r="M17" s="9">
        <v>7</v>
      </c>
      <c r="N17" s="8">
        <v>8</v>
      </c>
      <c r="O17" s="9">
        <v>15</v>
      </c>
      <c r="P17" s="9">
        <v>0</v>
      </c>
      <c r="Q17" s="9">
        <v>5</v>
      </c>
      <c r="R17" s="9">
        <f t="shared" si="0"/>
        <v>60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20</v>
      </c>
      <c r="M18" s="9">
        <v>6</v>
      </c>
      <c r="N18" s="9">
        <v>7</v>
      </c>
      <c r="O18" s="9">
        <v>5</v>
      </c>
      <c r="P18" s="9">
        <v>1</v>
      </c>
      <c r="Q18" s="9">
        <v>2</v>
      </c>
      <c r="R18" s="9">
        <f t="shared" si="0"/>
        <v>41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24</v>
      </c>
      <c r="M19" s="9">
        <v>8</v>
      </c>
      <c r="N19" s="9">
        <v>8</v>
      </c>
      <c r="O19" s="9">
        <v>17</v>
      </c>
      <c r="P19" s="9">
        <v>5</v>
      </c>
      <c r="Q19" s="9">
        <v>3</v>
      </c>
      <c r="R19" s="9">
        <f t="shared" si="0"/>
        <v>65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22</v>
      </c>
      <c r="M20" s="9">
        <v>10</v>
      </c>
      <c r="N20" s="9">
        <v>8</v>
      </c>
      <c r="O20" s="9">
        <v>18</v>
      </c>
      <c r="P20" s="9">
        <v>0</v>
      </c>
      <c r="Q20" s="9">
        <v>5</v>
      </c>
      <c r="R20" s="9">
        <f t="shared" si="0"/>
        <v>63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30</v>
      </c>
      <c r="M21" s="9">
        <v>10</v>
      </c>
      <c r="N21" s="9">
        <v>7</v>
      </c>
      <c r="O21" s="9">
        <v>22</v>
      </c>
      <c r="P21" s="9">
        <v>3</v>
      </c>
      <c r="Q21" s="9">
        <v>5</v>
      </c>
      <c r="R21" s="9">
        <f t="shared" si="0"/>
        <v>77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25</v>
      </c>
      <c r="M22" s="9">
        <v>8</v>
      </c>
      <c r="N22" s="9">
        <v>8</v>
      </c>
      <c r="O22" s="9">
        <v>13</v>
      </c>
      <c r="P22" s="9">
        <v>1</v>
      </c>
      <c r="Q22" s="9">
        <v>5</v>
      </c>
      <c r="R22" s="9">
        <f t="shared" si="0"/>
        <v>60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35</v>
      </c>
      <c r="M23" s="9">
        <v>13</v>
      </c>
      <c r="N23" s="9">
        <v>9</v>
      </c>
      <c r="O23" s="9">
        <v>20</v>
      </c>
      <c r="P23" s="9">
        <v>5</v>
      </c>
      <c r="Q23" s="9">
        <v>5</v>
      </c>
      <c r="R23" s="9">
        <f t="shared" si="0"/>
        <v>87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35</v>
      </c>
      <c r="M24" s="9">
        <v>11</v>
      </c>
      <c r="N24" s="9">
        <v>8</v>
      </c>
      <c r="O24" s="9">
        <v>20</v>
      </c>
      <c r="P24" s="9">
        <v>3</v>
      </c>
      <c r="Q24" s="9">
        <v>5</v>
      </c>
      <c r="R24" s="9">
        <f t="shared" si="0"/>
        <v>82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36</v>
      </c>
      <c r="M25" s="9">
        <v>13</v>
      </c>
      <c r="N25" s="9">
        <v>7</v>
      </c>
      <c r="O25" s="9">
        <v>22</v>
      </c>
      <c r="P25" s="9">
        <v>2</v>
      </c>
      <c r="Q25" s="9">
        <v>4</v>
      </c>
      <c r="R25" s="9">
        <f t="shared" si="0"/>
        <v>84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30</v>
      </c>
      <c r="M26" s="9">
        <v>12</v>
      </c>
      <c r="N26" s="9">
        <v>7</v>
      </c>
      <c r="O26" s="9">
        <v>16</v>
      </c>
      <c r="P26" s="9">
        <v>3</v>
      </c>
      <c r="Q26" s="9">
        <v>4</v>
      </c>
      <c r="R26" s="9">
        <f t="shared" si="0"/>
        <v>72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20</v>
      </c>
      <c r="M27" s="9">
        <v>7</v>
      </c>
      <c r="N27" s="9">
        <v>6</v>
      </c>
      <c r="O27" s="9">
        <v>16</v>
      </c>
      <c r="P27" s="9">
        <v>0</v>
      </c>
      <c r="Q27" s="9">
        <v>5</v>
      </c>
      <c r="R27" s="9">
        <f t="shared" si="0"/>
        <v>54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30</v>
      </c>
      <c r="M28" s="9">
        <v>12</v>
      </c>
      <c r="N28" s="9">
        <v>8</v>
      </c>
      <c r="O28" s="9">
        <v>19</v>
      </c>
      <c r="P28" s="9">
        <v>3</v>
      </c>
      <c r="Q28" s="9">
        <v>5</v>
      </c>
      <c r="R28" s="9">
        <f t="shared" si="0"/>
        <v>77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38</v>
      </c>
      <c r="M29" s="9">
        <v>14</v>
      </c>
      <c r="N29" s="9">
        <v>8</v>
      </c>
      <c r="O29" s="9">
        <v>23</v>
      </c>
      <c r="P29" s="9">
        <v>3</v>
      </c>
      <c r="Q29" s="9">
        <v>5</v>
      </c>
      <c r="R29" s="9">
        <f t="shared" si="0"/>
        <v>91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30</v>
      </c>
      <c r="M30" s="9">
        <v>11</v>
      </c>
      <c r="N30" s="9">
        <v>8</v>
      </c>
      <c r="O30" s="9">
        <v>22</v>
      </c>
      <c r="P30" s="9">
        <v>2</v>
      </c>
      <c r="Q30" s="9">
        <v>5</v>
      </c>
      <c r="R30" s="9">
        <f t="shared" si="0"/>
        <v>78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33</v>
      </c>
      <c r="M31" s="9">
        <v>11</v>
      </c>
      <c r="N31" s="9">
        <v>7</v>
      </c>
      <c r="O31" s="9">
        <v>22</v>
      </c>
      <c r="P31" s="9">
        <v>0</v>
      </c>
      <c r="Q31" s="9">
        <v>5</v>
      </c>
      <c r="R31" s="9">
        <f t="shared" si="0"/>
        <v>78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32</v>
      </c>
      <c r="M32" s="9">
        <v>11</v>
      </c>
      <c r="N32" s="9">
        <v>8</v>
      </c>
      <c r="O32" s="9">
        <v>12</v>
      </c>
      <c r="P32" s="9">
        <v>4</v>
      </c>
      <c r="Q32" s="9">
        <v>3</v>
      </c>
      <c r="R32" s="9">
        <f t="shared" si="0"/>
        <v>70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37</v>
      </c>
      <c r="M33" s="9">
        <v>13</v>
      </c>
      <c r="N33" s="9">
        <v>9</v>
      </c>
      <c r="O33" s="9">
        <v>24</v>
      </c>
      <c r="P33" s="9">
        <v>2</v>
      </c>
      <c r="Q33" s="9">
        <v>5</v>
      </c>
      <c r="R33" s="9">
        <f t="shared" si="0"/>
        <v>90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32</v>
      </c>
      <c r="M34" s="9">
        <v>10</v>
      </c>
      <c r="N34" s="9">
        <v>7</v>
      </c>
      <c r="O34" s="9">
        <v>18</v>
      </c>
      <c r="P34" s="9">
        <v>2</v>
      </c>
      <c r="Q34" s="9">
        <v>5</v>
      </c>
      <c r="R34" s="9">
        <f t="shared" si="0"/>
        <v>74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31</v>
      </c>
      <c r="M35" s="9">
        <v>10</v>
      </c>
      <c r="N35" s="9">
        <v>8</v>
      </c>
      <c r="O35" s="9">
        <v>15</v>
      </c>
      <c r="P35" s="9">
        <v>2</v>
      </c>
      <c r="Q35" s="9">
        <v>4</v>
      </c>
      <c r="R35" s="9">
        <f t="shared" si="0"/>
        <v>70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25</v>
      </c>
      <c r="M36" s="9">
        <v>12</v>
      </c>
      <c r="N36" s="9">
        <v>10</v>
      </c>
      <c r="O36" s="9">
        <v>18</v>
      </c>
      <c r="P36" s="9">
        <v>0</v>
      </c>
      <c r="Q36" s="9">
        <v>5</v>
      </c>
      <c r="R36" s="9">
        <f t="shared" si="0"/>
        <v>70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25</v>
      </c>
      <c r="M37" s="9">
        <v>9</v>
      </c>
      <c r="N37" s="9">
        <v>5</v>
      </c>
      <c r="O37" s="9">
        <v>17</v>
      </c>
      <c r="P37" s="9">
        <v>2</v>
      </c>
      <c r="Q37" s="9">
        <v>5</v>
      </c>
      <c r="R37" s="9">
        <f t="shared" si="0"/>
        <v>63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22</v>
      </c>
      <c r="M38" s="9">
        <v>9</v>
      </c>
      <c r="N38" s="9">
        <v>6</v>
      </c>
      <c r="O38" s="9">
        <v>15</v>
      </c>
      <c r="P38" s="9">
        <v>3</v>
      </c>
      <c r="Q38" s="9">
        <v>5</v>
      </c>
      <c r="R38" s="9">
        <f t="shared" si="0"/>
        <v>60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1B4A066B-E57E-40B8-AFCA-DA5F9FB75503}">
      <formula1>40</formula1>
    </dataValidation>
    <dataValidation type="decimal" operator="lessThanOrEqual" allowBlank="1" showInputMessage="1" showErrorMessage="1" error="max. 15" sqref="M15:M38" xr:uid="{8690EE1E-7A4D-497B-ABC8-3D5654895E86}">
      <formula1>15</formula1>
    </dataValidation>
    <dataValidation type="decimal" operator="lessThanOrEqual" allowBlank="1" showInputMessage="1" showErrorMessage="1" error="max. 10" sqref="N15:N38" xr:uid="{745D48D3-56F9-4263-A7B3-14A8FBA552D0}">
      <formula1>10</formula1>
    </dataValidation>
    <dataValidation type="decimal" operator="lessThanOrEqual" allowBlank="1" showInputMessage="1" showErrorMessage="1" error="max. 5" sqref="P15:Q38" xr:uid="{4A071910-0C95-43D2-9AF2-408158773AB8}">
      <formula1>5</formula1>
    </dataValidation>
    <dataValidation type="decimal" operator="lessThanOrEqual" allowBlank="1" showInputMessage="1" showErrorMessage="1" error="max. 25" sqref="O15:O38" xr:uid="{5D618CA2-4BD3-47C7-A41A-C994F482E222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91B3-97C9-43DB-AA00-C0E4FE0896F8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/>
      <c r="M15" s="9"/>
      <c r="N15" s="9"/>
      <c r="O15" s="9"/>
      <c r="P15" s="9"/>
      <c r="Q15" s="9"/>
      <c r="R15" s="9">
        <f>SUM(L15:Q15)</f>
        <v>0</v>
      </c>
      <c r="S15" s="2" t="s">
        <v>161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/>
      <c r="M16" s="9"/>
      <c r="O16" s="9"/>
      <c r="P16" s="9"/>
      <c r="Q16" s="9"/>
      <c r="R16" s="9">
        <f t="shared" ref="R16:R38" si="0">SUM(L16:Q16)</f>
        <v>0</v>
      </c>
      <c r="S16" s="2" t="s">
        <v>161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/>
      <c r="M17" s="9"/>
      <c r="O17" s="9"/>
      <c r="P17" s="9"/>
      <c r="Q17" s="9"/>
      <c r="R17" s="9">
        <f t="shared" si="0"/>
        <v>0</v>
      </c>
      <c r="S17" s="2" t="s">
        <v>161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/>
      <c r="M18" s="9"/>
      <c r="N18" s="9"/>
      <c r="O18" s="9"/>
      <c r="P18" s="9"/>
      <c r="Q18" s="9"/>
      <c r="R18" s="9">
        <f t="shared" si="0"/>
        <v>0</v>
      </c>
      <c r="S18" s="2" t="s">
        <v>161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/>
      <c r="M19" s="9"/>
      <c r="N19" s="9"/>
      <c r="O19" s="9"/>
      <c r="P19" s="9"/>
      <c r="Q19" s="9"/>
      <c r="R19" s="9">
        <f t="shared" si="0"/>
        <v>0</v>
      </c>
      <c r="S19" s="2" t="s">
        <v>161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/>
      <c r="M20" s="9"/>
      <c r="N20" s="9"/>
      <c r="O20" s="9"/>
      <c r="P20" s="9"/>
      <c r="Q20" s="9"/>
      <c r="R20" s="9">
        <f t="shared" si="0"/>
        <v>0</v>
      </c>
      <c r="S20" s="2" t="s">
        <v>161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/>
      <c r="M21" s="9"/>
      <c r="N21" s="9"/>
      <c r="O21" s="9"/>
      <c r="P21" s="9"/>
      <c r="Q21" s="9"/>
      <c r="R21" s="9">
        <f t="shared" si="0"/>
        <v>0</v>
      </c>
      <c r="S21" s="2" t="s">
        <v>161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/>
      <c r="M22" s="9"/>
      <c r="N22" s="9"/>
      <c r="O22" s="9"/>
      <c r="P22" s="9"/>
      <c r="Q22" s="9"/>
      <c r="R22" s="9">
        <f t="shared" si="0"/>
        <v>0</v>
      </c>
      <c r="S22" s="2" t="s">
        <v>161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/>
      <c r="M23" s="9"/>
      <c r="N23" s="9"/>
      <c r="O23" s="9"/>
      <c r="P23" s="9"/>
      <c r="Q23" s="9"/>
      <c r="R23" s="9">
        <f t="shared" si="0"/>
        <v>0</v>
      </c>
      <c r="S23" s="2" t="s">
        <v>161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/>
      <c r="M24" s="9"/>
      <c r="N24" s="9"/>
      <c r="O24" s="9"/>
      <c r="P24" s="9"/>
      <c r="Q24" s="9"/>
      <c r="R24" s="9">
        <f t="shared" si="0"/>
        <v>0</v>
      </c>
      <c r="S24" s="2" t="s">
        <v>161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/>
      <c r="M25" s="9"/>
      <c r="N25" s="9"/>
      <c r="O25" s="9"/>
      <c r="P25" s="9"/>
      <c r="Q25" s="9"/>
      <c r="R25" s="9">
        <f t="shared" si="0"/>
        <v>0</v>
      </c>
      <c r="S25" s="2" t="s">
        <v>161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/>
      <c r="M26" s="9"/>
      <c r="N26" s="9"/>
      <c r="O26" s="9"/>
      <c r="P26" s="9"/>
      <c r="Q26" s="9"/>
      <c r="R26" s="9">
        <f t="shared" si="0"/>
        <v>0</v>
      </c>
      <c r="S26" s="2" t="s">
        <v>161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/>
      <c r="M27" s="9"/>
      <c r="N27" s="9"/>
      <c r="O27" s="9"/>
      <c r="P27" s="9"/>
      <c r="Q27" s="9"/>
      <c r="R27" s="9">
        <f t="shared" si="0"/>
        <v>0</v>
      </c>
      <c r="S27" s="2" t="s">
        <v>161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/>
      <c r="M28" s="9"/>
      <c r="N28" s="9"/>
      <c r="O28" s="9"/>
      <c r="P28" s="9"/>
      <c r="Q28" s="9"/>
      <c r="R28" s="9">
        <f t="shared" si="0"/>
        <v>0</v>
      </c>
      <c r="S28" s="2" t="s">
        <v>161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/>
      <c r="M29" s="9"/>
      <c r="N29" s="9"/>
      <c r="O29" s="9"/>
      <c r="P29" s="9"/>
      <c r="Q29" s="9"/>
      <c r="R29" s="9">
        <f t="shared" si="0"/>
        <v>0</v>
      </c>
      <c r="S29" s="2" t="s">
        <v>161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/>
      <c r="M30" s="9"/>
      <c r="N30" s="9"/>
      <c r="O30" s="9"/>
      <c r="P30" s="9"/>
      <c r="Q30" s="9"/>
      <c r="R30" s="9">
        <f t="shared" si="0"/>
        <v>0</v>
      </c>
      <c r="S30" s="2" t="s">
        <v>161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/>
      <c r="M31" s="9"/>
      <c r="N31" s="9"/>
      <c r="O31" s="9"/>
      <c r="P31" s="9"/>
      <c r="Q31" s="9"/>
      <c r="R31" s="9">
        <f t="shared" si="0"/>
        <v>0</v>
      </c>
      <c r="S31" s="2" t="s">
        <v>161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/>
      <c r="M32" s="9"/>
      <c r="N32" s="9"/>
      <c r="O32" s="9"/>
      <c r="P32" s="9"/>
      <c r="Q32" s="9"/>
      <c r="R32" s="9">
        <f t="shared" si="0"/>
        <v>0</v>
      </c>
      <c r="S32" s="2" t="s">
        <v>161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/>
      <c r="M33" s="9"/>
      <c r="N33" s="9"/>
      <c r="O33" s="9"/>
      <c r="P33" s="9"/>
      <c r="Q33" s="9"/>
      <c r="R33" s="9">
        <f t="shared" si="0"/>
        <v>0</v>
      </c>
      <c r="S33" s="2" t="s">
        <v>161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/>
      <c r="M34" s="9"/>
      <c r="N34" s="9"/>
      <c r="O34" s="9"/>
      <c r="P34" s="9"/>
      <c r="Q34" s="9"/>
      <c r="R34" s="9">
        <f t="shared" si="0"/>
        <v>0</v>
      </c>
      <c r="S34" s="2" t="s">
        <v>161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/>
      <c r="M35" s="9"/>
      <c r="N35" s="9"/>
      <c r="O35" s="9"/>
      <c r="P35" s="9"/>
      <c r="Q35" s="9"/>
      <c r="R35" s="9">
        <f t="shared" si="0"/>
        <v>0</v>
      </c>
      <c r="S35" s="2" t="s">
        <v>161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/>
      <c r="M36" s="9"/>
      <c r="N36" s="9"/>
      <c r="O36" s="9"/>
      <c r="P36" s="9"/>
      <c r="Q36" s="9"/>
      <c r="R36" s="9">
        <f t="shared" si="0"/>
        <v>0</v>
      </c>
      <c r="S36" s="2" t="s">
        <v>161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/>
      <c r="M37" s="9"/>
      <c r="N37" s="9"/>
      <c r="O37" s="9"/>
      <c r="P37" s="9"/>
      <c r="Q37" s="9"/>
      <c r="R37" s="9">
        <f t="shared" si="0"/>
        <v>0</v>
      </c>
      <c r="S37" s="2" t="s">
        <v>161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/>
      <c r="M38" s="9"/>
      <c r="N38" s="9"/>
      <c r="O38" s="9"/>
      <c r="P38" s="9"/>
      <c r="Q38" s="9"/>
      <c r="R38" s="9">
        <f t="shared" si="0"/>
        <v>0</v>
      </c>
      <c r="S38" s="2" t="s">
        <v>161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C2BF9801-12C9-427F-80FC-FD4E714AD3D7}">
      <formula1>40</formula1>
    </dataValidation>
    <dataValidation type="decimal" operator="lessThanOrEqual" allowBlank="1" showInputMessage="1" showErrorMessage="1" error="max. 15" sqref="M15:M38" xr:uid="{B56263C1-276E-4513-B955-963BCA9B25A4}">
      <formula1>15</formula1>
    </dataValidation>
    <dataValidation type="decimal" operator="lessThanOrEqual" allowBlank="1" showInputMessage="1" showErrorMessage="1" error="max. 10" sqref="N15:N38" xr:uid="{4CA443DB-4412-40D6-9D02-26FE48FBEE71}">
      <formula1>10</formula1>
    </dataValidation>
    <dataValidation type="decimal" operator="lessThanOrEqual" allowBlank="1" showInputMessage="1" showErrorMessage="1" error="max. 5" sqref="P15:Q38" xr:uid="{C1DB71CA-081B-41FB-9798-EC3DEE98609D}">
      <formula1>5</formula1>
    </dataValidation>
    <dataValidation type="decimal" operator="lessThanOrEqual" allowBlank="1" showInputMessage="1" showErrorMessage="1" error="max. 25" sqref="O15:O38" xr:uid="{A618D0C8-C413-4EEF-A0B1-00FFC81BB99B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B973-D98C-4682-AD91-2817B06B6814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25</v>
      </c>
      <c r="M15" s="9">
        <v>8</v>
      </c>
      <c r="N15" s="9">
        <v>5</v>
      </c>
      <c r="O15" s="9">
        <v>11</v>
      </c>
      <c r="P15" s="9">
        <v>4</v>
      </c>
      <c r="Q15" s="9">
        <v>4</v>
      </c>
      <c r="R15" s="9">
        <f>SUM(L15:Q15)</f>
        <v>57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33</v>
      </c>
      <c r="M16" s="9">
        <v>13</v>
      </c>
      <c r="N16" s="8">
        <v>8</v>
      </c>
      <c r="O16" s="9">
        <v>22</v>
      </c>
      <c r="P16" s="9">
        <v>2</v>
      </c>
      <c r="Q16" s="9">
        <v>5</v>
      </c>
      <c r="R16" s="9">
        <f t="shared" ref="R16:R38" si="0">SUM(L16:Q16)</f>
        <v>83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20</v>
      </c>
      <c r="M17" s="9">
        <v>6</v>
      </c>
      <c r="N17" s="8">
        <v>8</v>
      </c>
      <c r="O17" s="9">
        <v>15</v>
      </c>
      <c r="P17" s="9">
        <v>0</v>
      </c>
      <c r="Q17" s="9">
        <v>5</v>
      </c>
      <c r="R17" s="9">
        <f t="shared" si="0"/>
        <v>54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15</v>
      </c>
      <c r="M18" s="9">
        <v>5</v>
      </c>
      <c r="N18" s="9">
        <v>6</v>
      </c>
      <c r="O18" s="9">
        <v>3</v>
      </c>
      <c r="P18" s="9">
        <v>1</v>
      </c>
      <c r="Q18" s="9">
        <v>2</v>
      </c>
      <c r="R18" s="9">
        <f t="shared" si="0"/>
        <v>32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25</v>
      </c>
      <c r="M19" s="9">
        <v>10</v>
      </c>
      <c r="N19" s="9">
        <v>8</v>
      </c>
      <c r="O19" s="9">
        <v>17</v>
      </c>
      <c r="P19" s="9">
        <v>5</v>
      </c>
      <c r="Q19" s="9">
        <v>4</v>
      </c>
      <c r="R19" s="9">
        <f t="shared" si="0"/>
        <v>69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25</v>
      </c>
      <c r="M20" s="9">
        <v>11</v>
      </c>
      <c r="N20" s="9">
        <v>8</v>
      </c>
      <c r="O20" s="9">
        <v>20</v>
      </c>
      <c r="P20" s="9">
        <v>0</v>
      </c>
      <c r="Q20" s="9">
        <v>5</v>
      </c>
      <c r="R20" s="9">
        <f t="shared" si="0"/>
        <v>69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28</v>
      </c>
      <c r="M21" s="9">
        <v>10</v>
      </c>
      <c r="N21" s="9">
        <v>7</v>
      </c>
      <c r="O21" s="9">
        <v>22</v>
      </c>
      <c r="P21" s="9">
        <v>3</v>
      </c>
      <c r="Q21" s="9">
        <v>5</v>
      </c>
      <c r="R21" s="9">
        <f t="shared" si="0"/>
        <v>75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25</v>
      </c>
      <c r="M22" s="9">
        <v>9</v>
      </c>
      <c r="N22" s="9">
        <v>8</v>
      </c>
      <c r="O22" s="9">
        <v>16</v>
      </c>
      <c r="P22" s="9">
        <v>1</v>
      </c>
      <c r="Q22" s="9">
        <v>5</v>
      </c>
      <c r="R22" s="9">
        <f t="shared" si="0"/>
        <v>64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37</v>
      </c>
      <c r="M23" s="9">
        <v>14</v>
      </c>
      <c r="N23" s="9">
        <v>9</v>
      </c>
      <c r="O23" s="9">
        <v>24</v>
      </c>
      <c r="P23" s="9">
        <v>5</v>
      </c>
      <c r="Q23" s="9">
        <v>5</v>
      </c>
      <c r="R23" s="9">
        <f t="shared" si="0"/>
        <v>94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36</v>
      </c>
      <c r="M24" s="9">
        <v>13</v>
      </c>
      <c r="N24" s="9">
        <v>8</v>
      </c>
      <c r="O24" s="9">
        <v>24</v>
      </c>
      <c r="P24" s="9">
        <v>3</v>
      </c>
      <c r="Q24" s="9">
        <v>5</v>
      </c>
      <c r="R24" s="9">
        <f t="shared" si="0"/>
        <v>89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38</v>
      </c>
      <c r="M25" s="9">
        <v>14</v>
      </c>
      <c r="N25" s="9">
        <v>8</v>
      </c>
      <c r="O25" s="9">
        <v>24</v>
      </c>
      <c r="P25" s="9">
        <v>2</v>
      </c>
      <c r="Q25" s="9">
        <v>4</v>
      </c>
      <c r="R25" s="9">
        <f t="shared" si="0"/>
        <v>90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30</v>
      </c>
      <c r="M26" s="9">
        <v>12</v>
      </c>
      <c r="N26" s="9">
        <v>7</v>
      </c>
      <c r="O26" s="9">
        <v>17</v>
      </c>
      <c r="P26" s="9">
        <v>3</v>
      </c>
      <c r="Q26" s="9">
        <v>4</v>
      </c>
      <c r="R26" s="9">
        <f t="shared" si="0"/>
        <v>73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15</v>
      </c>
      <c r="M27" s="9">
        <v>7</v>
      </c>
      <c r="N27" s="9">
        <v>6</v>
      </c>
      <c r="O27" s="9">
        <v>17</v>
      </c>
      <c r="P27" s="9">
        <v>0</v>
      </c>
      <c r="Q27" s="9">
        <v>5</v>
      </c>
      <c r="R27" s="9">
        <f t="shared" si="0"/>
        <v>50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28</v>
      </c>
      <c r="M28" s="9">
        <v>11</v>
      </c>
      <c r="N28" s="9">
        <v>8</v>
      </c>
      <c r="O28" s="9">
        <v>21</v>
      </c>
      <c r="P28" s="9">
        <v>3</v>
      </c>
      <c r="Q28" s="9">
        <v>5</v>
      </c>
      <c r="R28" s="9">
        <f t="shared" si="0"/>
        <v>76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36</v>
      </c>
      <c r="M29" s="9">
        <v>13</v>
      </c>
      <c r="N29" s="9">
        <v>8</v>
      </c>
      <c r="O29" s="9">
        <v>24</v>
      </c>
      <c r="P29" s="9">
        <v>3</v>
      </c>
      <c r="Q29" s="9">
        <v>5</v>
      </c>
      <c r="R29" s="9">
        <f t="shared" si="0"/>
        <v>89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29</v>
      </c>
      <c r="M30" s="9">
        <v>12</v>
      </c>
      <c r="N30" s="9">
        <v>8</v>
      </c>
      <c r="O30" s="9">
        <v>23</v>
      </c>
      <c r="P30" s="9">
        <v>2</v>
      </c>
      <c r="Q30" s="9">
        <v>5</v>
      </c>
      <c r="R30" s="9">
        <f t="shared" si="0"/>
        <v>79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32</v>
      </c>
      <c r="M31" s="9">
        <v>13</v>
      </c>
      <c r="N31" s="9">
        <v>7</v>
      </c>
      <c r="O31" s="9">
        <v>23</v>
      </c>
      <c r="P31" s="9">
        <v>0</v>
      </c>
      <c r="Q31" s="9">
        <v>5</v>
      </c>
      <c r="R31" s="9">
        <f t="shared" si="0"/>
        <v>80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34</v>
      </c>
      <c r="M32" s="9">
        <v>12</v>
      </c>
      <c r="N32" s="9">
        <v>8</v>
      </c>
      <c r="O32" s="9">
        <v>16</v>
      </c>
      <c r="P32" s="9">
        <v>4</v>
      </c>
      <c r="Q32" s="9">
        <v>3</v>
      </c>
      <c r="R32" s="9">
        <f t="shared" si="0"/>
        <v>77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38</v>
      </c>
      <c r="M33" s="9">
        <v>14</v>
      </c>
      <c r="N33" s="9">
        <v>9</v>
      </c>
      <c r="O33" s="9">
        <v>24</v>
      </c>
      <c r="P33" s="9">
        <v>2</v>
      </c>
      <c r="Q33" s="9">
        <v>5</v>
      </c>
      <c r="R33" s="9">
        <f t="shared" si="0"/>
        <v>92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29</v>
      </c>
      <c r="M34" s="9">
        <v>12</v>
      </c>
      <c r="N34" s="9">
        <v>7</v>
      </c>
      <c r="O34" s="9">
        <v>21</v>
      </c>
      <c r="P34" s="9">
        <v>2</v>
      </c>
      <c r="Q34" s="9">
        <v>5</v>
      </c>
      <c r="R34" s="9">
        <f t="shared" si="0"/>
        <v>76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25</v>
      </c>
      <c r="M35" s="9">
        <v>11</v>
      </c>
      <c r="N35" s="9">
        <v>8</v>
      </c>
      <c r="O35" s="9">
        <v>16</v>
      </c>
      <c r="P35" s="9">
        <v>2</v>
      </c>
      <c r="Q35" s="9">
        <v>4</v>
      </c>
      <c r="R35" s="9">
        <f t="shared" si="0"/>
        <v>66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23</v>
      </c>
      <c r="M36" s="9">
        <v>11</v>
      </c>
      <c r="N36" s="9">
        <v>9</v>
      </c>
      <c r="O36" s="9">
        <v>16</v>
      </c>
      <c r="P36" s="9">
        <v>0</v>
      </c>
      <c r="Q36" s="9">
        <v>5</v>
      </c>
      <c r="R36" s="9">
        <f t="shared" si="0"/>
        <v>64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23</v>
      </c>
      <c r="M37" s="9">
        <v>8</v>
      </c>
      <c r="N37" s="9">
        <v>6</v>
      </c>
      <c r="O37" s="9">
        <v>18</v>
      </c>
      <c r="P37" s="9">
        <v>2</v>
      </c>
      <c r="Q37" s="9">
        <v>5</v>
      </c>
      <c r="R37" s="9">
        <f t="shared" si="0"/>
        <v>62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20</v>
      </c>
      <c r="M38" s="9">
        <v>6</v>
      </c>
      <c r="N38" s="9">
        <v>7</v>
      </c>
      <c r="O38" s="9">
        <v>17</v>
      </c>
      <c r="P38" s="9">
        <v>3</v>
      </c>
      <c r="Q38" s="9">
        <v>5</v>
      </c>
      <c r="R38" s="9">
        <f t="shared" si="0"/>
        <v>58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3745F8DD-A6A8-49C6-ABCC-36AACE8542FB}">
      <formula1>40</formula1>
    </dataValidation>
    <dataValidation type="decimal" operator="lessThanOrEqual" allowBlank="1" showInputMessage="1" showErrorMessage="1" error="max. 15" sqref="M15:M38" xr:uid="{C9C7FAE3-9E15-4D52-90D9-EF0A488A692C}">
      <formula1>15</formula1>
    </dataValidation>
    <dataValidation type="decimal" operator="lessThanOrEqual" allowBlank="1" showInputMessage="1" showErrorMessage="1" error="max. 10" sqref="N15:N38" xr:uid="{380EC7AA-716A-42C6-B6EC-57AE56077A36}">
      <formula1>10</formula1>
    </dataValidation>
    <dataValidation type="decimal" operator="lessThanOrEqual" allowBlank="1" showInputMessage="1" showErrorMessage="1" error="max. 5" sqref="P15:Q38" xr:uid="{C0C8861B-93AA-4EDB-89CA-39FEA861B5AC}">
      <formula1>5</formula1>
    </dataValidation>
    <dataValidation type="decimal" operator="lessThanOrEqual" allowBlank="1" showInputMessage="1" showErrorMessage="1" error="max. 25" sqref="O15:O38" xr:uid="{22CC7324-958C-42F2-B27E-ACCF83154E47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51DF-6F98-4E68-8119-B175E9AC8BAE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20</v>
      </c>
      <c r="M15" s="9">
        <v>10</v>
      </c>
      <c r="N15" s="9">
        <v>5</v>
      </c>
      <c r="O15" s="9">
        <v>10</v>
      </c>
      <c r="P15" s="9">
        <v>4</v>
      </c>
      <c r="Q15" s="9">
        <v>5</v>
      </c>
      <c r="R15" s="9">
        <f>SUM(L15:Q15)</f>
        <v>54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34</v>
      </c>
      <c r="M16" s="9">
        <v>12</v>
      </c>
      <c r="N16" s="8">
        <v>8</v>
      </c>
      <c r="O16" s="9">
        <v>23</v>
      </c>
      <c r="P16" s="9">
        <v>2</v>
      </c>
      <c r="Q16" s="9">
        <v>5</v>
      </c>
      <c r="R16" s="9">
        <f t="shared" ref="R16:R38" si="0">SUM(L16:Q16)</f>
        <v>84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28</v>
      </c>
      <c r="M17" s="9">
        <v>10</v>
      </c>
      <c r="N17" s="8">
        <v>8</v>
      </c>
      <c r="O17" s="9">
        <v>16</v>
      </c>
      <c r="P17" s="9">
        <v>0</v>
      </c>
      <c r="Q17" s="9">
        <v>5</v>
      </c>
      <c r="R17" s="9">
        <f t="shared" si="0"/>
        <v>67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15</v>
      </c>
      <c r="M18" s="9">
        <v>8</v>
      </c>
      <c r="N18" s="9">
        <v>6</v>
      </c>
      <c r="O18" s="9">
        <v>5</v>
      </c>
      <c r="P18" s="9">
        <v>1</v>
      </c>
      <c r="Q18" s="9">
        <v>3</v>
      </c>
      <c r="R18" s="9">
        <f t="shared" si="0"/>
        <v>38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24</v>
      </c>
      <c r="M19" s="9">
        <v>10</v>
      </c>
      <c r="N19" s="9">
        <v>9</v>
      </c>
      <c r="O19" s="9">
        <v>17</v>
      </c>
      <c r="P19" s="9">
        <v>5</v>
      </c>
      <c r="Q19" s="9">
        <v>4</v>
      </c>
      <c r="R19" s="9">
        <f t="shared" si="0"/>
        <v>69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26</v>
      </c>
      <c r="M20" s="9">
        <v>10</v>
      </c>
      <c r="N20" s="9">
        <v>8</v>
      </c>
      <c r="O20" s="9">
        <v>19</v>
      </c>
      <c r="P20" s="9">
        <v>0</v>
      </c>
      <c r="Q20" s="9">
        <v>4</v>
      </c>
      <c r="R20" s="9">
        <f t="shared" si="0"/>
        <v>67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30</v>
      </c>
      <c r="M21" s="9">
        <v>11</v>
      </c>
      <c r="N21" s="9">
        <v>7</v>
      </c>
      <c r="O21" s="9">
        <v>20</v>
      </c>
      <c r="P21" s="9">
        <v>3</v>
      </c>
      <c r="Q21" s="9">
        <v>5</v>
      </c>
      <c r="R21" s="9">
        <f t="shared" si="0"/>
        <v>76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29</v>
      </c>
      <c r="M22" s="9">
        <v>12</v>
      </c>
      <c r="N22" s="9">
        <v>8</v>
      </c>
      <c r="O22" s="9">
        <v>15</v>
      </c>
      <c r="P22" s="9">
        <v>1</v>
      </c>
      <c r="Q22" s="9">
        <v>5</v>
      </c>
      <c r="R22" s="9">
        <f t="shared" si="0"/>
        <v>70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35</v>
      </c>
      <c r="M23" s="9">
        <v>12</v>
      </c>
      <c r="N23" s="9">
        <v>9</v>
      </c>
      <c r="O23" s="9">
        <v>20</v>
      </c>
      <c r="P23" s="9">
        <v>5</v>
      </c>
      <c r="Q23" s="9">
        <v>5</v>
      </c>
      <c r="R23" s="9">
        <f t="shared" si="0"/>
        <v>86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37</v>
      </c>
      <c r="M24" s="9">
        <v>12</v>
      </c>
      <c r="N24" s="9">
        <v>7</v>
      </c>
      <c r="O24" s="9">
        <v>23</v>
      </c>
      <c r="P24" s="9">
        <v>3</v>
      </c>
      <c r="Q24" s="9">
        <v>5</v>
      </c>
      <c r="R24" s="9">
        <f t="shared" si="0"/>
        <v>87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38</v>
      </c>
      <c r="M25" s="9">
        <v>13</v>
      </c>
      <c r="N25" s="9">
        <v>6</v>
      </c>
      <c r="O25" s="9">
        <v>24</v>
      </c>
      <c r="P25" s="9">
        <v>2</v>
      </c>
      <c r="Q25" s="9">
        <v>4</v>
      </c>
      <c r="R25" s="9">
        <f t="shared" si="0"/>
        <v>87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30</v>
      </c>
      <c r="M26" s="9">
        <v>13</v>
      </c>
      <c r="N26" s="9">
        <v>7</v>
      </c>
      <c r="O26" s="9">
        <v>20</v>
      </c>
      <c r="P26" s="9">
        <v>3</v>
      </c>
      <c r="Q26" s="9">
        <v>5</v>
      </c>
      <c r="R26" s="9">
        <f t="shared" si="0"/>
        <v>78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20</v>
      </c>
      <c r="M27" s="9">
        <v>9</v>
      </c>
      <c r="N27" s="9">
        <v>6</v>
      </c>
      <c r="O27" s="9">
        <v>19</v>
      </c>
      <c r="P27" s="9">
        <v>0</v>
      </c>
      <c r="Q27" s="9">
        <v>4</v>
      </c>
      <c r="R27" s="9">
        <f t="shared" si="0"/>
        <v>58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32</v>
      </c>
      <c r="M28" s="9">
        <v>12</v>
      </c>
      <c r="N28" s="9">
        <v>7</v>
      </c>
      <c r="O28" s="9">
        <v>18</v>
      </c>
      <c r="P28" s="9">
        <v>3</v>
      </c>
      <c r="Q28" s="9">
        <v>5</v>
      </c>
      <c r="R28" s="9">
        <f t="shared" si="0"/>
        <v>77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38</v>
      </c>
      <c r="M29" s="9">
        <v>13</v>
      </c>
      <c r="N29" s="9">
        <v>8</v>
      </c>
      <c r="O29" s="9">
        <v>24</v>
      </c>
      <c r="P29" s="9">
        <v>3</v>
      </c>
      <c r="Q29" s="9">
        <v>5</v>
      </c>
      <c r="R29" s="9">
        <f t="shared" si="0"/>
        <v>91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34</v>
      </c>
      <c r="M30" s="9">
        <v>11</v>
      </c>
      <c r="N30" s="9">
        <v>8</v>
      </c>
      <c r="O30" s="9">
        <v>23</v>
      </c>
      <c r="P30" s="9">
        <v>2</v>
      </c>
      <c r="Q30" s="9">
        <v>5</v>
      </c>
      <c r="R30" s="9">
        <f t="shared" si="0"/>
        <v>83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35</v>
      </c>
      <c r="M31" s="9">
        <v>12</v>
      </c>
      <c r="N31" s="9">
        <v>6</v>
      </c>
      <c r="O31" s="9">
        <v>24</v>
      </c>
      <c r="P31" s="9">
        <v>0</v>
      </c>
      <c r="Q31" s="9">
        <v>5</v>
      </c>
      <c r="R31" s="9">
        <f t="shared" si="0"/>
        <v>82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34</v>
      </c>
      <c r="M32" s="9">
        <v>12</v>
      </c>
      <c r="N32" s="9">
        <v>7</v>
      </c>
      <c r="O32" s="9">
        <v>17</v>
      </c>
      <c r="P32" s="9">
        <v>4</v>
      </c>
      <c r="Q32" s="9">
        <v>4</v>
      </c>
      <c r="R32" s="9">
        <f t="shared" si="0"/>
        <v>78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38</v>
      </c>
      <c r="M33" s="9">
        <v>13</v>
      </c>
      <c r="N33" s="9">
        <v>8</v>
      </c>
      <c r="O33" s="9">
        <v>24</v>
      </c>
      <c r="P33" s="9">
        <v>2</v>
      </c>
      <c r="Q33" s="9">
        <v>5</v>
      </c>
      <c r="R33" s="9">
        <f t="shared" si="0"/>
        <v>90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33</v>
      </c>
      <c r="M34" s="9">
        <v>12</v>
      </c>
      <c r="N34" s="9">
        <v>7</v>
      </c>
      <c r="O34" s="9">
        <v>20</v>
      </c>
      <c r="P34" s="9">
        <v>2</v>
      </c>
      <c r="Q34" s="9">
        <v>5</v>
      </c>
      <c r="R34" s="9">
        <f t="shared" si="0"/>
        <v>79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35</v>
      </c>
      <c r="M35" s="9">
        <v>12</v>
      </c>
      <c r="N35" s="9">
        <v>8</v>
      </c>
      <c r="O35" s="9">
        <v>18</v>
      </c>
      <c r="P35" s="9">
        <v>2</v>
      </c>
      <c r="Q35" s="9">
        <v>4</v>
      </c>
      <c r="R35" s="9">
        <f t="shared" si="0"/>
        <v>79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31</v>
      </c>
      <c r="M36" s="9">
        <v>10</v>
      </c>
      <c r="N36" s="9">
        <v>9</v>
      </c>
      <c r="O36" s="9">
        <v>22</v>
      </c>
      <c r="P36" s="9">
        <v>0</v>
      </c>
      <c r="Q36" s="9">
        <v>5</v>
      </c>
      <c r="R36" s="9">
        <f t="shared" si="0"/>
        <v>77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25</v>
      </c>
      <c r="M37" s="9">
        <v>11</v>
      </c>
      <c r="N37" s="9">
        <v>5</v>
      </c>
      <c r="O37" s="9">
        <v>20</v>
      </c>
      <c r="P37" s="9">
        <v>2</v>
      </c>
      <c r="Q37" s="9">
        <v>4</v>
      </c>
      <c r="R37" s="9">
        <f t="shared" si="0"/>
        <v>67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20</v>
      </c>
      <c r="M38" s="9">
        <v>10</v>
      </c>
      <c r="N38" s="9">
        <v>7</v>
      </c>
      <c r="O38" s="9">
        <v>18</v>
      </c>
      <c r="P38" s="9">
        <v>3</v>
      </c>
      <c r="Q38" s="9">
        <v>5</v>
      </c>
      <c r="R38" s="9">
        <f t="shared" si="0"/>
        <v>63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CBE57F12-EC8C-451E-9915-A3A5D8A271F7}">
      <formula1>40</formula1>
    </dataValidation>
    <dataValidation type="decimal" operator="lessThanOrEqual" allowBlank="1" showInputMessage="1" showErrorMessage="1" error="max. 15" sqref="M15:M38" xr:uid="{A5D1645E-2281-4CFF-9985-55CC52F3B270}">
      <formula1>15</formula1>
    </dataValidation>
    <dataValidation type="decimal" operator="lessThanOrEqual" allowBlank="1" showInputMessage="1" showErrorMessage="1" error="max. 10" sqref="N15:N38" xr:uid="{AB65E0CF-7435-4B4C-A5AB-AD7B553A30D9}">
      <formula1>10</formula1>
    </dataValidation>
    <dataValidation type="decimal" operator="lessThanOrEqual" allowBlank="1" showInputMessage="1" showErrorMessage="1" error="max. 5" sqref="P15:Q38" xr:uid="{52A97E74-372B-481C-A1DE-07F825C79FB8}">
      <formula1>5</formula1>
    </dataValidation>
    <dataValidation type="decimal" operator="lessThanOrEqual" allowBlank="1" showInputMessage="1" showErrorMessage="1" error="max. 25" sqref="O15:O38" xr:uid="{5A3AC865-8824-4FAA-A7CD-F786A5B6FFB5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B98F2-61D4-4062-A656-BDE64B9F68A7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22</v>
      </c>
      <c r="M15" s="9">
        <v>8</v>
      </c>
      <c r="N15" s="9">
        <v>5</v>
      </c>
      <c r="O15" s="9">
        <v>10</v>
      </c>
      <c r="P15" s="9">
        <v>4</v>
      </c>
      <c r="Q15" s="9">
        <v>5</v>
      </c>
      <c r="R15" s="9">
        <f>SUM(L15:Q15)</f>
        <v>54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35</v>
      </c>
      <c r="M16" s="9">
        <v>13</v>
      </c>
      <c r="N16" s="8">
        <v>9</v>
      </c>
      <c r="O16" s="9">
        <v>21</v>
      </c>
      <c r="P16" s="9">
        <v>2</v>
      </c>
      <c r="Q16" s="9">
        <v>5</v>
      </c>
      <c r="R16" s="9">
        <f t="shared" ref="R16:R38" si="0">SUM(L16:Q16)</f>
        <v>85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25</v>
      </c>
      <c r="M17" s="9">
        <v>5</v>
      </c>
      <c r="N17" s="8">
        <v>8</v>
      </c>
      <c r="O17" s="9">
        <v>15</v>
      </c>
      <c r="P17" s="9">
        <v>0</v>
      </c>
      <c r="Q17" s="9">
        <v>4</v>
      </c>
      <c r="R17" s="9">
        <f t="shared" si="0"/>
        <v>57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25</v>
      </c>
      <c r="M18" s="9">
        <v>7</v>
      </c>
      <c r="N18" s="9">
        <v>6</v>
      </c>
      <c r="O18" s="9">
        <v>10</v>
      </c>
      <c r="P18" s="9">
        <v>1</v>
      </c>
      <c r="Q18" s="9">
        <v>4</v>
      </c>
      <c r="R18" s="9">
        <f t="shared" si="0"/>
        <v>53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26</v>
      </c>
      <c r="M19" s="9">
        <v>8</v>
      </c>
      <c r="N19" s="9">
        <v>8</v>
      </c>
      <c r="O19" s="9">
        <v>10</v>
      </c>
      <c r="P19" s="9">
        <v>5</v>
      </c>
      <c r="Q19" s="9">
        <v>3</v>
      </c>
      <c r="R19" s="9">
        <f t="shared" si="0"/>
        <v>60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27</v>
      </c>
      <c r="M20" s="9">
        <v>7</v>
      </c>
      <c r="N20" s="9">
        <v>8</v>
      </c>
      <c r="O20" s="9">
        <v>16</v>
      </c>
      <c r="P20" s="9">
        <v>0</v>
      </c>
      <c r="Q20" s="9">
        <v>5</v>
      </c>
      <c r="R20" s="9">
        <f t="shared" si="0"/>
        <v>63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29</v>
      </c>
      <c r="M21" s="9">
        <v>10</v>
      </c>
      <c r="N21" s="9">
        <v>7</v>
      </c>
      <c r="O21" s="9">
        <v>20</v>
      </c>
      <c r="P21" s="9">
        <v>3</v>
      </c>
      <c r="Q21" s="9">
        <v>4</v>
      </c>
      <c r="R21" s="9">
        <f t="shared" si="0"/>
        <v>73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26</v>
      </c>
      <c r="M22" s="9">
        <v>9</v>
      </c>
      <c r="N22" s="9">
        <v>8</v>
      </c>
      <c r="O22" s="9">
        <v>18</v>
      </c>
      <c r="P22" s="9">
        <v>1</v>
      </c>
      <c r="Q22" s="9">
        <v>5</v>
      </c>
      <c r="R22" s="9">
        <f t="shared" si="0"/>
        <v>67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38</v>
      </c>
      <c r="M23" s="9">
        <v>12</v>
      </c>
      <c r="N23" s="9">
        <v>10</v>
      </c>
      <c r="O23" s="9">
        <v>22</v>
      </c>
      <c r="P23" s="9">
        <v>5</v>
      </c>
      <c r="Q23" s="9">
        <v>5</v>
      </c>
      <c r="R23" s="9">
        <f t="shared" si="0"/>
        <v>92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33</v>
      </c>
      <c r="M24" s="9">
        <v>11</v>
      </c>
      <c r="N24" s="9">
        <v>8</v>
      </c>
      <c r="O24" s="9">
        <v>20</v>
      </c>
      <c r="P24" s="9">
        <v>3</v>
      </c>
      <c r="Q24" s="9">
        <v>5</v>
      </c>
      <c r="R24" s="9">
        <f t="shared" si="0"/>
        <v>80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37</v>
      </c>
      <c r="M25" s="9">
        <v>14</v>
      </c>
      <c r="N25" s="9">
        <v>7</v>
      </c>
      <c r="O25" s="9">
        <v>20</v>
      </c>
      <c r="P25" s="9">
        <v>2</v>
      </c>
      <c r="Q25" s="9">
        <v>4</v>
      </c>
      <c r="R25" s="9">
        <f t="shared" si="0"/>
        <v>84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30</v>
      </c>
      <c r="M26" s="9">
        <v>11</v>
      </c>
      <c r="N26" s="9">
        <v>7</v>
      </c>
      <c r="O26" s="9">
        <v>15</v>
      </c>
      <c r="P26" s="9">
        <v>3</v>
      </c>
      <c r="Q26" s="9">
        <v>4</v>
      </c>
      <c r="R26" s="9">
        <f t="shared" si="0"/>
        <v>70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16</v>
      </c>
      <c r="M27" s="9">
        <v>6</v>
      </c>
      <c r="N27" s="9">
        <v>6</v>
      </c>
      <c r="O27" s="9">
        <v>17</v>
      </c>
      <c r="P27" s="9">
        <v>0</v>
      </c>
      <c r="Q27" s="9">
        <v>5</v>
      </c>
      <c r="R27" s="9">
        <f t="shared" si="0"/>
        <v>50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28</v>
      </c>
      <c r="M28" s="9">
        <v>11</v>
      </c>
      <c r="N28" s="9">
        <v>7</v>
      </c>
      <c r="O28" s="9">
        <v>20</v>
      </c>
      <c r="P28" s="9">
        <v>3</v>
      </c>
      <c r="Q28" s="9">
        <v>5</v>
      </c>
      <c r="R28" s="9">
        <f t="shared" si="0"/>
        <v>74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38</v>
      </c>
      <c r="M29" s="9">
        <v>13</v>
      </c>
      <c r="N29" s="9">
        <v>8</v>
      </c>
      <c r="O29" s="9">
        <v>23</v>
      </c>
      <c r="P29" s="9">
        <v>3</v>
      </c>
      <c r="Q29" s="9">
        <v>5</v>
      </c>
      <c r="R29" s="9">
        <f t="shared" si="0"/>
        <v>90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27</v>
      </c>
      <c r="M30" s="9">
        <v>11</v>
      </c>
      <c r="N30" s="9">
        <v>8</v>
      </c>
      <c r="O30" s="9">
        <v>22</v>
      </c>
      <c r="P30" s="9">
        <v>2</v>
      </c>
      <c r="Q30" s="9">
        <v>5</v>
      </c>
      <c r="R30" s="9">
        <f t="shared" si="0"/>
        <v>75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26</v>
      </c>
      <c r="M31" s="9">
        <v>7</v>
      </c>
      <c r="N31" s="9">
        <v>7</v>
      </c>
      <c r="O31" s="9">
        <v>19</v>
      </c>
      <c r="P31" s="9">
        <v>0</v>
      </c>
      <c r="Q31" s="9">
        <v>5</v>
      </c>
      <c r="R31" s="9">
        <f t="shared" si="0"/>
        <v>64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30</v>
      </c>
      <c r="M32" s="9">
        <v>11</v>
      </c>
      <c r="N32" s="9">
        <v>8</v>
      </c>
      <c r="O32" s="9">
        <v>16</v>
      </c>
      <c r="P32" s="9">
        <v>4</v>
      </c>
      <c r="Q32" s="9">
        <v>3</v>
      </c>
      <c r="R32" s="9">
        <f t="shared" si="0"/>
        <v>72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38</v>
      </c>
      <c r="M33" s="9">
        <v>13</v>
      </c>
      <c r="N33" s="9">
        <v>9</v>
      </c>
      <c r="O33" s="9">
        <v>23</v>
      </c>
      <c r="P33" s="9">
        <v>2</v>
      </c>
      <c r="Q33" s="9">
        <v>5</v>
      </c>
      <c r="R33" s="9">
        <f t="shared" si="0"/>
        <v>90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30</v>
      </c>
      <c r="M34" s="9">
        <v>7</v>
      </c>
      <c r="N34" s="9">
        <v>7</v>
      </c>
      <c r="O34" s="9">
        <v>19</v>
      </c>
      <c r="P34" s="9">
        <v>2</v>
      </c>
      <c r="Q34" s="9">
        <v>5</v>
      </c>
      <c r="R34" s="9">
        <f t="shared" si="0"/>
        <v>70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35</v>
      </c>
      <c r="M35" s="9">
        <v>11</v>
      </c>
      <c r="N35" s="9">
        <v>8</v>
      </c>
      <c r="O35" s="9">
        <v>17</v>
      </c>
      <c r="P35" s="9">
        <v>2</v>
      </c>
      <c r="Q35" s="9">
        <v>4</v>
      </c>
      <c r="R35" s="9">
        <f t="shared" si="0"/>
        <v>77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28</v>
      </c>
      <c r="M36" s="9">
        <v>6</v>
      </c>
      <c r="N36" s="9">
        <v>9</v>
      </c>
      <c r="O36" s="9">
        <v>17</v>
      </c>
      <c r="P36" s="9">
        <v>0</v>
      </c>
      <c r="Q36" s="9">
        <v>5</v>
      </c>
      <c r="R36" s="9">
        <f t="shared" si="0"/>
        <v>65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28</v>
      </c>
      <c r="M37" s="9">
        <v>8</v>
      </c>
      <c r="N37" s="9">
        <v>6</v>
      </c>
      <c r="O37" s="9">
        <v>19</v>
      </c>
      <c r="P37" s="9">
        <v>2</v>
      </c>
      <c r="Q37" s="9">
        <v>5</v>
      </c>
      <c r="R37" s="9">
        <f t="shared" si="0"/>
        <v>68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23</v>
      </c>
      <c r="M38" s="9">
        <v>7</v>
      </c>
      <c r="N38" s="9">
        <v>7</v>
      </c>
      <c r="O38" s="9">
        <v>16</v>
      </c>
      <c r="P38" s="9">
        <v>3</v>
      </c>
      <c r="Q38" s="9">
        <v>5</v>
      </c>
      <c r="R38" s="9">
        <f t="shared" si="0"/>
        <v>61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120A23D0-DA12-41B8-B29A-CE1BB096F55A}">
      <formula1>40</formula1>
    </dataValidation>
    <dataValidation type="decimal" operator="lessThanOrEqual" allowBlank="1" showInputMessage="1" showErrorMessage="1" error="max. 15" sqref="M15:M38" xr:uid="{B72CBB1A-D6A9-408F-AB3B-0CFC16149167}">
      <formula1>15</formula1>
    </dataValidation>
    <dataValidation type="decimal" operator="lessThanOrEqual" allowBlank="1" showInputMessage="1" showErrorMessage="1" error="max. 10" sqref="N15:N38" xr:uid="{6984A590-FD4F-4420-BB3D-9E0D893CC882}">
      <formula1>10</formula1>
    </dataValidation>
    <dataValidation type="decimal" operator="lessThanOrEqual" allowBlank="1" showInputMessage="1" showErrorMessage="1" error="max. 5" sqref="P15:Q38" xr:uid="{C6EA6D49-41BC-4D7F-BDD8-8CD83C9D97E9}">
      <formula1>5</formula1>
    </dataValidation>
    <dataValidation type="decimal" operator="lessThanOrEqual" allowBlank="1" showInputMessage="1" showErrorMessage="1" error="max. 25" sqref="O15:O38" xr:uid="{6F2FB392-DFB5-43E9-A738-79DD467FC49B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BDB8-92E2-44BF-874D-86447B41A0E8}">
  <dimension ref="A1:BX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6" ht="38.25" customHeight="1" x14ac:dyDescent="0.3">
      <c r="A1" s="1" t="s">
        <v>33</v>
      </c>
    </row>
    <row r="2" spans="1:76" ht="12.6" x14ac:dyDescent="0.3">
      <c r="A2" s="4" t="s">
        <v>38</v>
      </c>
      <c r="D2" s="4" t="s">
        <v>22</v>
      </c>
    </row>
    <row r="3" spans="1:76" ht="12.6" x14ac:dyDescent="0.3">
      <c r="A3" s="4" t="s">
        <v>36</v>
      </c>
      <c r="D3" s="2" t="s">
        <v>30</v>
      </c>
    </row>
    <row r="4" spans="1:76" ht="12.6" x14ac:dyDescent="0.3">
      <c r="A4" s="4" t="s">
        <v>39</v>
      </c>
      <c r="D4" s="2" t="s">
        <v>31</v>
      </c>
    </row>
    <row r="5" spans="1:76" ht="12.6" x14ac:dyDescent="0.3">
      <c r="A5" s="4" t="s">
        <v>34</v>
      </c>
      <c r="D5" s="2" t="s">
        <v>32</v>
      </c>
    </row>
    <row r="6" spans="1:76" ht="12.6" x14ac:dyDescent="0.3">
      <c r="A6" s="2" t="s">
        <v>40</v>
      </c>
    </row>
    <row r="7" spans="1:76" ht="12.6" x14ac:dyDescent="0.3">
      <c r="A7" s="13" t="s">
        <v>37</v>
      </c>
      <c r="D7" s="4" t="s">
        <v>23</v>
      </c>
    </row>
    <row r="8" spans="1:76" ht="39.6" customHeight="1" x14ac:dyDescent="0.3">
      <c r="D8" s="31" t="s">
        <v>35</v>
      </c>
      <c r="E8" s="31"/>
      <c r="F8" s="31"/>
      <c r="G8" s="31"/>
      <c r="H8" s="31"/>
      <c r="I8" s="31"/>
      <c r="J8" s="31"/>
      <c r="K8" s="31"/>
    </row>
    <row r="9" spans="1:76" ht="12" x14ac:dyDescent="0.3">
      <c r="D9" s="23"/>
      <c r="E9" s="23"/>
      <c r="F9" s="23"/>
      <c r="G9" s="23"/>
      <c r="H9" s="23"/>
      <c r="I9" s="23"/>
      <c r="J9" s="23"/>
      <c r="K9" s="23"/>
    </row>
    <row r="10" spans="1:76" ht="12" x14ac:dyDescent="0.3">
      <c r="D10" s="31" t="s">
        <v>154</v>
      </c>
      <c r="E10" s="31"/>
      <c r="F10" s="31"/>
      <c r="G10" s="31"/>
      <c r="H10" s="31"/>
      <c r="I10" s="31"/>
      <c r="J10" s="31"/>
      <c r="K10" s="31"/>
    </row>
    <row r="11" spans="1:76" ht="12.6" customHeight="1" x14ac:dyDescent="0.3">
      <c r="A11" s="4"/>
    </row>
    <row r="12" spans="1:76" ht="26.4" customHeight="1" x14ac:dyDescent="0.3">
      <c r="A12" s="25" t="s">
        <v>0</v>
      </c>
      <c r="B12" s="25" t="s">
        <v>1</v>
      </c>
      <c r="C12" s="25" t="s">
        <v>17</v>
      </c>
      <c r="D12" s="25" t="s">
        <v>12</v>
      </c>
      <c r="E12" s="28" t="s">
        <v>2</v>
      </c>
      <c r="F12" s="25" t="s">
        <v>27</v>
      </c>
      <c r="G12" s="25"/>
      <c r="H12" s="25" t="s">
        <v>28</v>
      </c>
      <c r="I12" s="25"/>
      <c r="J12" s="25" t="s">
        <v>29</v>
      </c>
      <c r="K12" s="25"/>
      <c r="L12" s="25" t="s">
        <v>14</v>
      </c>
      <c r="M12" s="25" t="s">
        <v>41</v>
      </c>
      <c r="N12" s="25" t="s">
        <v>13</v>
      </c>
      <c r="O12" s="25" t="s">
        <v>42</v>
      </c>
      <c r="P12" s="25" t="s">
        <v>43</v>
      </c>
      <c r="Q12" s="25" t="s">
        <v>44</v>
      </c>
      <c r="R12" s="25" t="s">
        <v>3</v>
      </c>
    </row>
    <row r="13" spans="1:76" ht="59.4" customHeight="1" x14ac:dyDescent="0.3">
      <c r="A13" s="26"/>
      <c r="B13" s="26"/>
      <c r="C13" s="26"/>
      <c r="D13" s="26"/>
      <c r="E13" s="29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76" ht="28.95" customHeight="1" x14ac:dyDescent="0.3">
      <c r="A14" s="27"/>
      <c r="B14" s="27"/>
      <c r="C14" s="27"/>
      <c r="D14" s="27"/>
      <c r="E14" s="30"/>
      <c r="F14" s="5" t="s">
        <v>24</v>
      </c>
      <c r="G14" s="24" t="s">
        <v>25</v>
      </c>
      <c r="H14" s="24" t="s">
        <v>24</v>
      </c>
      <c r="I14" s="24" t="s">
        <v>25</v>
      </c>
      <c r="J14" s="24" t="s">
        <v>24</v>
      </c>
      <c r="K14" s="24" t="s">
        <v>25</v>
      </c>
      <c r="L14" s="24" t="s">
        <v>26</v>
      </c>
      <c r="M14" s="24" t="s">
        <v>19</v>
      </c>
      <c r="N14" s="24" t="s">
        <v>21</v>
      </c>
      <c r="O14" s="24" t="s">
        <v>45</v>
      </c>
      <c r="P14" s="24" t="s">
        <v>20</v>
      </c>
      <c r="Q14" s="24" t="s">
        <v>20</v>
      </c>
      <c r="R14" s="24"/>
    </row>
    <row r="15" spans="1:76" s="8" customFormat="1" ht="12.75" customHeight="1" x14ac:dyDescent="0.2">
      <c r="A15" s="17" t="s">
        <v>130</v>
      </c>
      <c r="B15" s="18" t="s">
        <v>46</v>
      </c>
      <c r="C15" s="18" t="s">
        <v>69</v>
      </c>
      <c r="D15" s="19">
        <v>20256000</v>
      </c>
      <c r="E15" s="20">
        <v>9000000</v>
      </c>
      <c r="F15" s="17"/>
      <c r="G15" s="22"/>
      <c r="H15" s="18" t="s">
        <v>94</v>
      </c>
      <c r="I15" s="18" t="s">
        <v>106</v>
      </c>
      <c r="J15" s="18" t="s">
        <v>110</v>
      </c>
      <c r="K15" s="18" t="s">
        <v>106</v>
      </c>
      <c r="L15" s="9">
        <v>25</v>
      </c>
      <c r="M15" s="9">
        <v>8</v>
      </c>
      <c r="N15" s="9">
        <v>6</v>
      </c>
      <c r="O15" s="9">
        <v>15</v>
      </c>
      <c r="P15" s="9">
        <v>4</v>
      </c>
      <c r="Q15" s="9">
        <v>4</v>
      </c>
      <c r="R15" s="9">
        <f>SUM(L15:Q15)</f>
        <v>62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s="8" customFormat="1" ht="12.75" customHeight="1" x14ac:dyDescent="0.2">
      <c r="A16" s="17" t="s">
        <v>131</v>
      </c>
      <c r="B16" s="18" t="s">
        <v>47</v>
      </c>
      <c r="C16" s="18" t="s">
        <v>70</v>
      </c>
      <c r="D16" s="19">
        <v>49061720</v>
      </c>
      <c r="E16" s="20">
        <v>12000000</v>
      </c>
      <c r="F16" s="18" t="s">
        <v>94</v>
      </c>
      <c r="G16" s="22" t="s">
        <v>106</v>
      </c>
      <c r="H16" s="18" t="s">
        <v>102</v>
      </c>
      <c r="I16" s="18" t="s">
        <v>106</v>
      </c>
      <c r="J16" s="18" t="s">
        <v>111</v>
      </c>
      <c r="K16" s="18" t="s">
        <v>106</v>
      </c>
      <c r="L16" s="9">
        <v>30</v>
      </c>
      <c r="M16" s="9">
        <v>11</v>
      </c>
      <c r="N16" s="8">
        <v>8</v>
      </c>
      <c r="O16" s="9">
        <v>25</v>
      </c>
      <c r="P16" s="9">
        <v>2</v>
      </c>
      <c r="Q16" s="9">
        <v>5</v>
      </c>
      <c r="R16" s="9">
        <f t="shared" ref="R16:R38" si="0">SUM(L16:Q16)</f>
        <v>81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s="8" customFormat="1" ht="12.75" customHeight="1" x14ac:dyDescent="0.2">
      <c r="A17" s="17" t="s">
        <v>132</v>
      </c>
      <c r="B17" s="18" t="s">
        <v>48</v>
      </c>
      <c r="C17" s="18" t="s">
        <v>71</v>
      </c>
      <c r="D17" s="19">
        <v>23949360</v>
      </c>
      <c r="E17" s="20">
        <v>7000000</v>
      </c>
      <c r="F17" s="18" t="s">
        <v>95</v>
      </c>
      <c r="G17" s="22" t="s">
        <v>106</v>
      </c>
      <c r="H17" s="18" t="s">
        <v>99</v>
      </c>
      <c r="I17" s="18" t="s">
        <v>107</v>
      </c>
      <c r="J17" s="18" t="s">
        <v>112</v>
      </c>
      <c r="K17" s="18" t="s">
        <v>107</v>
      </c>
      <c r="L17" s="9">
        <v>29</v>
      </c>
      <c r="M17" s="9">
        <v>7</v>
      </c>
      <c r="N17" s="8">
        <v>9</v>
      </c>
      <c r="O17" s="9">
        <v>20</v>
      </c>
      <c r="P17" s="9">
        <v>0</v>
      </c>
      <c r="Q17" s="9">
        <v>4</v>
      </c>
      <c r="R17" s="9">
        <f t="shared" si="0"/>
        <v>69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s="8" customFormat="1" ht="12.75" customHeight="1" x14ac:dyDescent="0.2">
      <c r="A18" s="17" t="s">
        <v>133</v>
      </c>
      <c r="B18" s="18" t="s">
        <v>49</v>
      </c>
      <c r="C18" s="18" t="s">
        <v>72</v>
      </c>
      <c r="D18" s="19">
        <v>153750000</v>
      </c>
      <c r="E18" s="20">
        <v>20000000</v>
      </c>
      <c r="F18" s="17" t="s">
        <v>96</v>
      </c>
      <c r="G18" s="22" t="s">
        <v>106</v>
      </c>
      <c r="H18" s="18" t="s">
        <v>103</v>
      </c>
      <c r="I18" s="18" t="s">
        <v>107</v>
      </c>
      <c r="J18" s="18" t="s">
        <v>113</v>
      </c>
      <c r="K18" s="18" t="s">
        <v>107</v>
      </c>
      <c r="L18" s="9">
        <v>20</v>
      </c>
      <c r="M18" s="9">
        <v>4</v>
      </c>
      <c r="N18" s="9">
        <v>7</v>
      </c>
      <c r="O18" s="9">
        <v>15</v>
      </c>
      <c r="P18" s="9">
        <v>1</v>
      </c>
      <c r="Q18" s="9">
        <v>2</v>
      </c>
      <c r="R18" s="9">
        <f t="shared" si="0"/>
        <v>49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s="8" customFormat="1" ht="12.75" customHeight="1" x14ac:dyDescent="0.2">
      <c r="A19" s="17" t="s">
        <v>134</v>
      </c>
      <c r="B19" s="18" t="s">
        <v>50</v>
      </c>
      <c r="C19" s="18" t="s">
        <v>73</v>
      </c>
      <c r="D19" s="19">
        <v>42327680</v>
      </c>
      <c r="E19" s="20">
        <v>12000000</v>
      </c>
      <c r="F19" s="18" t="s">
        <v>97</v>
      </c>
      <c r="G19" s="22" t="s">
        <v>107</v>
      </c>
      <c r="H19" s="18" t="s">
        <v>101</v>
      </c>
      <c r="I19" s="18" t="s">
        <v>107</v>
      </c>
      <c r="J19" s="18" t="s">
        <v>114</v>
      </c>
      <c r="K19" s="18" t="s">
        <v>107</v>
      </c>
      <c r="L19" s="9">
        <v>30</v>
      </c>
      <c r="M19" s="9">
        <v>11</v>
      </c>
      <c r="N19" s="9">
        <v>9</v>
      </c>
      <c r="O19" s="9">
        <v>17</v>
      </c>
      <c r="P19" s="9">
        <v>5</v>
      </c>
      <c r="Q19" s="9">
        <v>2</v>
      </c>
      <c r="R19" s="9">
        <f t="shared" si="0"/>
        <v>74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s="8" customFormat="1" ht="12" x14ac:dyDescent="0.2">
      <c r="A20" s="17" t="s">
        <v>135</v>
      </c>
      <c r="B20" s="18" t="s">
        <v>51</v>
      </c>
      <c r="C20" s="18" t="s">
        <v>74</v>
      </c>
      <c r="D20" s="19">
        <v>49621382</v>
      </c>
      <c r="E20" s="20">
        <v>10000000</v>
      </c>
      <c r="F20" s="17" t="s">
        <v>98</v>
      </c>
      <c r="G20" s="22" t="s">
        <v>106</v>
      </c>
      <c r="H20" s="18" t="s">
        <v>105</v>
      </c>
      <c r="I20" s="18" t="s">
        <v>106</v>
      </c>
      <c r="J20" s="18" t="s">
        <v>115</v>
      </c>
      <c r="K20" s="18" t="s">
        <v>106</v>
      </c>
      <c r="L20" s="9">
        <v>25</v>
      </c>
      <c r="M20" s="9">
        <v>7</v>
      </c>
      <c r="N20" s="9">
        <v>8</v>
      </c>
      <c r="O20" s="9">
        <v>18</v>
      </c>
      <c r="P20" s="9">
        <v>0</v>
      </c>
      <c r="Q20" s="9">
        <v>4</v>
      </c>
      <c r="R20" s="9">
        <f t="shared" si="0"/>
        <v>62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s="8" customFormat="1" ht="12.75" customHeight="1" x14ac:dyDescent="0.2">
      <c r="A21" s="17" t="s">
        <v>136</v>
      </c>
      <c r="B21" s="18" t="s">
        <v>52</v>
      </c>
      <c r="C21" s="18" t="s">
        <v>75</v>
      </c>
      <c r="D21" s="19">
        <v>34932400</v>
      </c>
      <c r="E21" s="20">
        <v>10000000</v>
      </c>
      <c r="F21" s="17" t="s">
        <v>99</v>
      </c>
      <c r="G21" s="22" t="s">
        <v>106</v>
      </c>
      <c r="H21" s="18" t="s">
        <v>108</v>
      </c>
      <c r="I21" s="18" t="s">
        <v>106</v>
      </c>
      <c r="J21" s="18" t="s">
        <v>116</v>
      </c>
      <c r="K21" s="18" t="s">
        <v>106</v>
      </c>
      <c r="L21" s="9">
        <v>30</v>
      </c>
      <c r="M21" s="9">
        <v>11</v>
      </c>
      <c r="N21" s="9">
        <v>8</v>
      </c>
      <c r="O21" s="9">
        <v>22</v>
      </c>
      <c r="P21" s="9">
        <v>3</v>
      </c>
      <c r="Q21" s="9">
        <v>5</v>
      </c>
      <c r="R21" s="9">
        <f t="shared" si="0"/>
        <v>79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8" customFormat="1" ht="12.75" customHeight="1" x14ac:dyDescent="0.2">
      <c r="A22" s="17" t="s">
        <v>137</v>
      </c>
      <c r="B22" s="18" t="s">
        <v>53</v>
      </c>
      <c r="C22" s="18" t="s">
        <v>76</v>
      </c>
      <c r="D22" s="19">
        <v>34403500</v>
      </c>
      <c r="E22" s="20">
        <v>16000000</v>
      </c>
      <c r="F22" s="17"/>
      <c r="G22" s="22"/>
      <c r="H22" s="18"/>
      <c r="I22" s="18"/>
      <c r="J22" s="18" t="s">
        <v>117</v>
      </c>
      <c r="K22" s="18" t="s">
        <v>107</v>
      </c>
      <c r="L22" s="9">
        <v>29</v>
      </c>
      <c r="M22" s="9">
        <v>11</v>
      </c>
      <c r="N22" s="9">
        <v>8</v>
      </c>
      <c r="O22" s="9">
        <v>22</v>
      </c>
      <c r="P22" s="9">
        <v>1</v>
      </c>
      <c r="Q22" s="9">
        <v>4</v>
      </c>
      <c r="R22" s="9">
        <f t="shared" si="0"/>
        <v>75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s="8" customFormat="1" ht="13.5" customHeight="1" x14ac:dyDescent="0.2">
      <c r="A23" s="17" t="s">
        <v>138</v>
      </c>
      <c r="B23" s="18" t="s">
        <v>54</v>
      </c>
      <c r="C23" s="18" t="s">
        <v>77</v>
      </c>
      <c r="D23" s="19">
        <v>38757421</v>
      </c>
      <c r="E23" s="20">
        <v>14500000</v>
      </c>
      <c r="F23" s="18" t="s">
        <v>129</v>
      </c>
      <c r="G23" s="22" t="s">
        <v>106</v>
      </c>
      <c r="H23" s="18"/>
      <c r="I23" s="18"/>
      <c r="J23" s="18" t="s">
        <v>118</v>
      </c>
      <c r="K23" s="18" t="s">
        <v>106</v>
      </c>
      <c r="L23" s="9">
        <v>35</v>
      </c>
      <c r="M23" s="9">
        <v>13</v>
      </c>
      <c r="N23" s="9">
        <v>9</v>
      </c>
      <c r="O23" s="9">
        <v>25</v>
      </c>
      <c r="P23" s="9">
        <v>5</v>
      </c>
      <c r="Q23" s="9">
        <v>5</v>
      </c>
      <c r="R23" s="9">
        <f t="shared" si="0"/>
        <v>92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s="8" customFormat="1" ht="12.75" customHeight="1" x14ac:dyDescent="0.2">
      <c r="A24" s="17" t="s">
        <v>139</v>
      </c>
      <c r="B24" s="18" t="s">
        <v>55</v>
      </c>
      <c r="C24" s="18" t="s">
        <v>78</v>
      </c>
      <c r="D24" s="19">
        <v>30615400</v>
      </c>
      <c r="E24" s="20">
        <v>11000000</v>
      </c>
      <c r="F24" s="18" t="s">
        <v>93</v>
      </c>
      <c r="G24" s="22" t="s">
        <v>106</v>
      </c>
      <c r="H24" s="18" t="s">
        <v>94</v>
      </c>
      <c r="I24" s="18" t="s">
        <v>106</v>
      </c>
      <c r="J24" s="18"/>
      <c r="K24" s="18"/>
      <c r="L24" s="9">
        <v>25</v>
      </c>
      <c r="M24" s="9">
        <v>10</v>
      </c>
      <c r="N24" s="9">
        <v>7</v>
      </c>
      <c r="O24" s="9">
        <v>24</v>
      </c>
      <c r="P24" s="9">
        <v>3</v>
      </c>
      <c r="Q24" s="9">
        <v>5</v>
      </c>
      <c r="R24" s="9">
        <f t="shared" si="0"/>
        <v>74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8" customFormat="1" ht="12.75" customHeight="1" x14ac:dyDescent="0.2">
      <c r="A25" s="17" t="s">
        <v>140</v>
      </c>
      <c r="B25" s="18" t="s">
        <v>55</v>
      </c>
      <c r="C25" s="18" t="s">
        <v>79</v>
      </c>
      <c r="D25" s="19">
        <v>23787000</v>
      </c>
      <c r="E25" s="20">
        <v>9000000</v>
      </c>
      <c r="F25" s="17" t="s">
        <v>95</v>
      </c>
      <c r="G25" s="22" t="s">
        <v>106</v>
      </c>
      <c r="H25" s="18" t="s">
        <v>99</v>
      </c>
      <c r="I25" s="18" t="s">
        <v>106</v>
      </c>
      <c r="J25" s="18" t="s">
        <v>118</v>
      </c>
      <c r="K25" s="18" t="s">
        <v>106</v>
      </c>
      <c r="L25" s="9">
        <v>36</v>
      </c>
      <c r="M25" s="9">
        <v>14</v>
      </c>
      <c r="N25" s="9">
        <v>7</v>
      </c>
      <c r="O25" s="9">
        <v>23</v>
      </c>
      <c r="P25" s="9">
        <v>2</v>
      </c>
      <c r="Q25" s="9">
        <v>4</v>
      </c>
      <c r="R25" s="9">
        <f t="shared" si="0"/>
        <v>86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8" customFormat="1" ht="12.75" customHeight="1" x14ac:dyDescent="0.2">
      <c r="A26" s="17" t="s">
        <v>141</v>
      </c>
      <c r="B26" s="18" t="s">
        <v>56</v>
      </c>
      <c r="C26" s="18" t="s">
        <v>80</v>
      </c>
      <c r="D26" s="19">
        <v>16986000</v>
      </c>
      <c r="E26" s="20">
        <v>7500000</v>
      </c>
      <c r="F26" s="18"/>
      <c r="G26" s="22"/>
      <c r="H26" s="18" t="s">
        <v>95</v>
      </c>
      <c r="I26" s="18" t="s">
        <v>106</v>
      </c>
      <c r="J26" s="18" t="s">
        <v>119</v>
      </c>
      <c r="K26" s="18" t="s">
        <v>106</v>
      </c>
      <c r="L26" s="9">
        <v>33</v>
      </c>
      <c r="M26" s="9">
        <v>12</v>
      </c>
      <c r="N26" s="9">
        <v>7</v>
      </c>
      <c r="O26" s="9">
        <v>18</v>
      </c>
      <c r="P26" s="9">
        <v>3</v>
      </c>
      <c r="Q26" s="9">
        <v>4</v>
      </c>
      <c r="R26" s="9">
        <f t="shared" si="0"/>
        <v>77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s="8" customFormat="1" ht="12.75" customHeight="1" x14ac:dyDescent="0.2">
      <c r="A27" s="17" t="s">
        <v>142</v>
      </c>
      <c r="B27" s="18" t="s">
        <v>57</v>
      </c>
      <c r="C27" s="18" t="s">
        <v>81</v>
      </c>
      <c r="D27" s="19">
        <v>23337300</v>
      </c>
      <c r="E27" s="20">
        <v>6000000</v>
      </c>
      <c r="F27" s="18"/>
      <c r="G27" s="22"/>
      <c r="H27" s="18" t="s">
        <v>96</v>
      </c>
      <c r="I27" s="18" t="s">
        <v>107</v>
      </c>
      <c r="J27" s="18" t="s">
        <v>120</v>
      </c>
      <c r="K27" s="18" t="s">
        <v>107</v>
      </c>
      <c r="L27" s="9">
        <v>24</v>
      </c>
      <c r="M27" s="9">
        <v>5</v>
      </c>
      <c r="N27" s="9">
        <v>5</v>
      </c>
      <c r="O27" s="9">
        <v>19</v>
      </c>
      <c r="P27" s="9">
        <v>0</v>
      </c>
      <c r="Q27" s="9">
        <v>4</v>
      </c>
      <c r="R27" s="9">
        <f t="shared" si="0"/>
        <v>57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s="8" customFormat="1" ht="12" x14ac:dyDescent="0.2">
      <c r="A28" s="17" t="s">
        <v>143</v>
      </c>
      <c r="B28" s="18" t="s">
        <v>58</v>
      </c>
      <c r="C28" s="18" t="s">
        <v>82</v>
      </c>
      <c r="D28" s="19">
        <v>26315560</v>
      </c>
      <c r="E28" s="20">
        <v>11000000</v>
      </c>
      <c r="F28" s="17" t="s">
        <v>94</v>
      </c>
      <c r="G28" s="22" t="s">
        <v>106</v>
      </c>
      <c r="H28" s="18" t="s">
        <v>102</v>
      </c>
      <c r="I28" s="18" t="s">
        <v>106</v>
      </c>
      <c r="J28" s="18" t="s">
        <v>112</v>
      </c>
      <c r="K28" s="18" t="s">
        <v>106</v>
      </c>
      <c r="L28" s="9">
        <v>30</v>
      </c>
      <c r="M28" s="9">
        <v>12</v>
      </c>
      <c r="N28" s="9">
        <v>8</v>
      </c>
      <c r="O28" s="9">
        <v>22</v>
      </c>
      <c r="P28" s="9">
        <v>3</v>
      </c>
      <c r="Q28" s="9">
        <v>4</v>
      </c>
      <c r="R28" s="9">
        <f t="shared" si="0"/>
        <v>79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8" customFormat="1" ht="12.75" customHeight="1" x14ac:dyDescent="0.2">
      <c r="A29" s="17" t="s">
        <v>144</v>
      </c>
      <c r="B29" s="18" t="s">
        <v>59</v>
      </c>
      <c r="C29" s="18" t="s">
        <v>83</v>
      </c>
      <c r="D29" s="19">
        <v>46050000</v>
      </c>
      <c r="E29" s="20">
        <v>15000000</v>
      </c>
      <c r="F29" s="17" t="s">
        <v>100</v>
      </c>
      <c r="G29" s="22" t="s">
        <v>106</v>
      </c>
      <c r="H29" s="18"/>
      <c r="I29" s="18"/>
      <c r="J29" s="18" t="s">
        <v>121</v>
      </c>
      <c r="K29" s="18" t="s">
        <v>106</v>
      </c>
      <c r="L29" s="9">
        <v>34</v>
      </c>
      <c r="M29" s="9">
        <v>12</v>
      </c>
      <c r="N29" s="9">
        <v>8</v>
      </c>
      <c r="O29" s="9">
        <v>23</v>
      </c>
      <c r="P29" s="9">
        <v>3</v>
      </c>
      <c r="Q29" s="9">
        <v>5</v>
      </c>
      <c r="R29" s="9">
        <f t="shared" si="0"/>
        <v>85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s="8" customFormat="1" ht="12.75" customHeight="1" x14ac:dyDescent="0.2">
      <c r="A30" s="17" t="s">
        <v>145</v>
      </c>
      <c r="B30" s="18" t="s">
        <v>60</v>
      </c>
      <c r="C30" s="18" t="s">
        <v>84</v>
      </c>
      <c r="D30" s="19">
        <v>66792900</v>
      </c>
      <c r="E30" s="20">
        <v>15000000</v>
      </c>
      <c r="F30" s="17"/>
      <c r="G30" s="22"/>
      <c r="H30" s="18" t="s">
        <v>100</v>
      </c>
      <c r="I30" s="18" t="s">
        <v>106</v>
      </c>
      <c r="J30" s="18" t="s">
        <v>120</v>
      </c>
      <c r="K30" s="18" t="s">
        <v>106</v>
      </c>
      <c r="L30" s="9">
        <v>31</v>
      </c>
      <c r="M30" s="9">
        <v>10</v>
      </c>
      <c r="N30" s="9">
        <v>8</v>
      </c>
      <c r="O30" s="9">
        <v>23</v>
      </c>
      <c r="P30" s="9">
        <v>2</v>
      </c>
      <c r="Q30" s="9">
        <v>5</v>
      </c>
      <c r="R30" s="9">
        <f t="shared" si="0"/>
        <v>79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s="8" customFormat="1" ht="12.75" customHeight="1" x14ac:dyDescent="0.2">
      <c r="A31" s="17" t="s">
        <v>146</v>
      </c>
      <c r="B31" s="18" t="s">
        <v>61</v>
      </c>
      <c r="C31" s="18" t="s">
        <v>85</v>
      </c>
      <c r="D31" s="19">
        <v>17080000</v>
      </c>
      <c r="E31" s="20">
        <v>7500000</v>
      </c>
      <c r="F31" s="17" t="s">
        <v>101</v>
      </c>
      <c r="G31" s="22" t="s">
        <v>106</v>
      </c>
      <c r="H31" s="18"/>
      <c r="I31" s="18"/>
      <c r="J31" s="18" t="s">
        <v>112</v>
      </c>
      <c r="K31" s="18" t="s">
        <v>106</v>
      </c>
      <c r="L31" s="9">
        <v>29</v>
      </c>
      <c r="M31" s="9">
        <v>10</v>
      </c>
      <c r="N31" s="9">
        <v>7</v>
      </c>
      <c r="O31" s="9">
        <v>22</v>
      </c>
      <c r="P31" s="9">
        <v>0</v>
      </c>
      <c r="Q31" s="9">
        <v>5</v>
      </c>
      <c r="R31" s="9">
        <f t="shared" si="0"/>
        <v>73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s="8" customFormat="1" ht="12.75" customHeight="1" x14ac:dyDescent="0.2">
      <c r="A32" s="17" t="s">
        <v>147</v>
      </c>
      <c r="B32" s="18" t="s">
        <v>62</v>
      </c>
      <c r="C32" s="18" t="s">
        <v>86</v>
      </c>
      <c r="D32" s="19">
        <v>44926500</v>
      </c>
      <c r="E32" s="20">
        <v>12000000</v>
      </c>
      <c r="F32" s="17" t="s">
        <v>102</v>
      </c>
      <c r="G32" s="22" t="s">
        <v>106</v>
      </c>
      <c r="H32" s="18" t="s">
        <v>97</v>
      </c>
      <c r="I32" s="18" t="s">
        <v>106</v>
      </c>
      <c r="J32" s="18" t="s">
        <v>122</v>
      </c>
      <c r="K32" s="18" t="s">
        <v>107</v>
      </c>
      <c r="L32" s="9">
        <v>32</v>
      </c>
      <c r="M32" s="9">
        <v>11</v>
      </c>
      <c r="N32" s="9">
        <v>8</v>
      </c>
      <c r="O32" s="9">
        <v>20</v>
      </c>
      <c r="P32" s="9">
        <v>4</v>
      </c>
      <c r="Q32" s="9">
        <v>3</v>
      </c>
      <c r="R32" s="9">
        <f t="shared" si="0"/>
        <v>78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s="8" customFormat="1" ht="12" x14ac:dyDescent="0.2">
      <c r="A33" s="17" t="s">
        <v>148</v>
      </c>
      <c r="B33" s="18" t="s">
        <v>63</v>
      </c>
      <c r="C33" s="18" t="s">
        <v>87</v>
      </c>
      <c r="D33" s="19">
        <v>28088250</v>
      </c>
      <c r="E33" s="20">
        <v>7000000</v>
      </c>
      <c r="F33" s="18" t="s">
        <v>103</v>
      </c>
      <c r="G33" s="22" t="s">
        <v>106</v>
      </c>
      <c r="H33" s="18"/>
      <c r="I33" s="18"/>
      <c r="J33" s="18" t="s">
        <v>113</v>
      </c>
      <c r="K33" s="18" t="s">
        <v>106</v>
      </c>
      <c r="L33" s="9">
        <v>34</v>
      </c>
      <c r="M33" s="9">
        <v>13</v>
      </c>
      <c r="N33" s="9">
        <v>9</v>
      </c>
      <c r="O33" s="9">
        <v>24</v>
      </c>
      <c r="P33" s="9">
        <v>2</v>
      </c>
      <c r="Q33" s="9">
        <v>5</v>
      </c>
      <c r="R33" s="9">
        <f t="shared" si="0"/>
        <v>87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s="8" customFormat="1" ht="12.75" customHeight="1" x14ac:dyDescent="0.2">
      <c r="A34" s="17" t="s">
        <v>149</v>
      </c>
      <c r="B34" s="18" t="s">
        <v>64</v>
      </c>
      <c r="C34" s="18" t="s">
        <v>88</v>
      </c>
      <c r="D34" s="19">
        <v>15500000</v>
      </c>
      <c r="E34" s="20">
        <v>7000000</v>
      </c>
      <c r="F34" s="17"/>
      <c r="G34" s="22"/>
      <c r="H34" s="18" t="s">
        <v>109</v>
      </c>
      <c r="I34" s="18" t="s">
        <v>106</v>
      </c>
      <c r="J34" s="18" t="s">
        <v>123</v>
      </c>
      <c r="K34" s="18" t="s">
        <v>106</v>
      </c>
      <c r="L34" s="9">
        <v>31</v>
      </c>
      <c r="M34" s="9">
        <v>12</v>
      </c>
      <c r="N34" s="9">
        <v>8</v>
      </c>
      <c r="O34" s="9">
        <v>22</v>
      </c>
      <c r="P34" s="9">
        <v>2</v>
      </c>
      <c r="Q34" s="9">
        <v>5</v>
      </c>
      <c r="R34" s="9">
        <f t="shared" si="0"/>
        <v>80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s="8" customFormat="1" ht="12.75" customHeight="1" x14ac:dyDescent="0.2">
      <c r="A35" s="17" t="s">
        <v>150</v>
      </c>
      <c r="B35" s="18" t="s">
        <v>65</v>
      </c>
      <c r="C35" s="18" t="s">
        <v>89</v>
      </c>
      <c r="D35" s="19">
        <v>50096900</v>
      </c>
      <c r="E35" s="20">
        <v>18000000</v>
      </c>
      <c r="F35" s="18" t="s">
        <v>96</v>
      </c>
      <c r="G35" s="22" t="s">
        <v>106</v>
      </c>
      <c r="H35" s="18" t="s">
        <v>103</v>
      </c>
      <c r="I35" s="18" t="s">
        <v>106</v>
      </c>
      <c r="J35" s="18" t="s">
        <v>122</v>
      </c>
      <c r="K35" s="18" t="s">
        <v>106</v>
      </c>
      <c r="L35" s="9">
        <v>32</v>
      </c>
      <c r="M35" s="9">
        <v>10</v>
      </c>
      <c r="N35" s="9">
        <v>8</v>
      </c>
      <c r="O35" s="9">
        <v>17</v>
      </c>
      <c r="P35" s="9">
        <v>2</v>
      </c>
      <c r="Q35" s="9">
        <v>4</v>
      </c>
      <c r="R35" s="9">
        <f t="shared" si="0"/>
        <v>73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8" customFormat="1" ht="12.75" customHeight="1" x14ac:dyDescent="0.2">
      <c r="A36" s="17" t="s">
        <v>151</v>
      </c>
      <c r="B36" s="18" t="s">
        <v>66</v>
      </c>
      <c r="C36" s="18" t="s">
        <v>90</v>
      </c>
      <c r="D36" s="19">
        <v>34420000</v>
      </c>
      <c r="E36" s="20">
        <v>11800000</v>
      </c>
      <c r="F36" s="17"/>
      <c r="G36" s="22"/>
      <c r="H36" s="18"/>
      <c r="I36" s="18"/>
      <c r="J36" s="18" t="s">
        <v>111</v>
      </c>
      <c r="K36" s="18" t="s">
        <v>106</v>
      </c>
      <c r="L36" s="9">
        <v>27</v>
      </c>
      <c r="M36" s="9">
        <v>10</v>
      </c>
      <c r="N36" s="9">
        <v>10</v>
      </c>
      <c r="O36" s="9">
        <v>19</v>
      </c>
      <c r="P36" s="9">
        <v>0</v>
      </c>
      <c r="Q36" s="9">
        <v>5</v>
      </c>
      <c r="R36" s="9">
        <f t="shared" si="0"/>
        <v>71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s="8" customFormat="1" ht="12.75" customHeight="1" x14ac:dyDescent="0.2">
      <c r="A37" s="17" t="s">
        <v>152</v>
      </c>
      <c r="B37" s="18" t="s">
        <v>67</v>
      </c>
      <c r="C37" s="18" t="s">
        <v>91</v>
      </c>
      <c r="D37" s="19">
        <v>43953450</v>
      </c>
      <c r="E37" s="20">
        <v>13000000</v>
      </c>
      <c r="F37" s="17" t="s">
        <v>104</v>
      </c>
      <c r="G37" s="22" t="s">
        <v>107</v>
      </c>
      <c r="H37" s="18"/>
      <c r="I37" s="18"/>
      <c r="J37" s="18" t="s">
        <v>124</v>
      </c>
      <c r="K37" s="18" t="s">
        <v>106</v>
      </c>
      <c r="L37" s="9">
        <v>25</v>
      </c>
      <c r="M37" s="9">
        <v>8</v>
      </c>
      <c r="N37" s="9">
        <v>6</v>
      </c>
      <c r="O37" s="9">
        <v>17</v>
      </c>
      <c r="P37" s="9">
        <v>2</v>
      </c>
      <c r="Q37" s="9">
        <v>5</v>
      </c>
      <c r="R37" s="9">
        <f t="shared" si="0"/>
        <v>63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s="8" customFormat="1" ht="12.75" customHeight="1" x14ac:dyDescent="0.2">
      <c r="A38" s="17" t="s">
        <v>153</v>
      </c>
      <c r="B38" s="18" t="s">
        <v>68</v>
      </c>
      <c r="C38" s="18" t="s">
        <v>92</v>
      </c>
      <c r="D38" s="19">
        <v>19504650</v>
      </c>
      <c r="E38" s="20">
        <v>6200000</v>
      </c>
      <c r="F38" s="17" t="s">
        <v>105</v>
      </c>
      <c r="G38" s="22" t="s">
        <v>107</v>
      </c>
      <c r="H38" s="18" t="s">
        <v>98</v>
      </c>
      <c r="I38" s="18" t="s">
        <v>107</v>
      </c>
      <c r="J38" s="18" t="s">
        <v>114</v>
      </c>
      <c r="K38" s="18" t="s">
        <v>107</v>
      </c>
      <c r="L38" s="9">
        <v>18</v>
      </c>
      <c r="M38" s="9">
        <v>6</v>
      </c>
      <c r="N38" s="9">
        <v>7</v>
      </c>
      <c r="O38" s="9">
        <v>18</v>
      </c>
      <c r="P38" s="9">
        <v>3</v>
      </c>
      <c r="Q38" s="9">
        <v>4</v>
      </c>
      <c r="R38" s="9">
        <f t="shared" si="0"/>
        <v>56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2" x14ac:dyDescent="0.3">
      <c r="D39" s="14">
        <f>SUM(D15:D38)</f>
        <v>934513373</v>
      </c>
      <c r="E39" s="14">
        <f>SUM(E15:E38)</f>
        <v>267500000</v>
      </c>
      <c r="F39" s="12"/>
    </row>
    <row r="40" spans="1:76" ht="12" x14ac:dyDescent="0.3">
      <c r="E40" s="12"/>
      <c r="F40" s="12"/>
      <c r="G40" s="12"/>
      <c r="H40" s="12"/>
    </row>
    <row r="41" spans="1:76" ht="12" x14ac:dyDescent="0.3"/>
    <row r="42" spans="1:76" ht="12" x14ac:dyDescent="0.3"/>
    <row r="43" spans="1:76" ht="12" x14ac:dyDescent="0.3"/>
    <row r="44" spans="1:76" ht="12" x14ac:dyDescent="0.3"/>
    <row r="45" spans="1:76" ht="12" x14ac:dyDescent="0.3"/>
    <row r="46" spans="1:76" ht="12" x14ac:dyDescent="0.3"/>
    <row r="47" spans="1:76" ht="12" x14ac:dyDescent="0.3"/>
    <row r="48" spans="1:76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R12:R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5">
    <dataValidation type="decimal" operator="lessThanOrEqual" allowBlank="1" showInputMessage="1" showErrorMessage="1" error="max. 40" sqref="L15:L38" xr:uid="{7E30C76E-5954-48C8-9881-AA9495F6B339}">
      <formula1>40</formula1>
    </dataValidation>
    <dataValidation type="decimal" operator="lessThanOrEqual" allowBlank="1" showInputMessage="1" showErrorMessage="1" error="max. 15" sqref="M15:M38" xr:uid="{84FCF861-3DF1-4138-8A99-834976DEA9F6}">
      <formula1>15</formula1>
    </dataValidation>
    <dataValidation type="decimal" operator="lessThanOrEqual" allowBlank="1" showInputMessage="1" showErrorMessage="1" error="max. 10" sqref="N15:N38" xr:uid="{505B6DAB-CB0A-453B-9092-8EDFFD290D70}">
      <formula1>10</formula1>
    </dataValidation>
    <dataValidation type="decimal" operator="lessThanOrEqual" allowBlank="1" showInputMessage="1" showErrorMessage="1" error="max. 5" sqref="P15:Q38" xr:uid="{C6C596D7-EE18-4BEB-89FF-FFEF7D2A0A50}">
      <formula1>5</formula1>
    </dataValidation>
    <dataValidation type="decimal" operator="lessThanOrEqual" allowBlank="1" showInputMessage="1" showErrorMessage="1" error="max. 25" sqref="O15:O38" xr:uid="{6200D3B6-574F-4886-9ACD-F113F067F5A0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celovečerní hraný film</vt:lpstr>
      <vt:lpstr>ČK</vt:lpstr>
      <vt:lpstr>HB</vt:lpstr>
      <vt:lpstr>JK</vt:lpstr>
      <vt:lpstr>LD</vt:lpstr>
      <vt:lpstr>LC</vt:lpstr>
      <vt:lpstr>MŠ</vt:lpstr>
      <vt:lpstr>NS</vt:lpstr>
      <vt:lpstr>OZ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2022-10-06T11:50:57Z</dcterms:modified>
</cp:coreProperties>
</file>